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PUMA" sheetId="1" r:id="rId1"/>
    <sheet name="RECAP" sheetId="3" r:id="rId2"/>
  </sheets>
  <definedNames>
    <definedName name="_xlnm._FilterDatabase" localSheetId="0" hidden="1">PUMA!$A$5:$AB$276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Z7" i="1" l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6" i="1"/>
  <c r="AB21" i="1" l="1"/>
  <c r="AB37" i="1"/>
  <c r="AB53" i="1"/>
  <c r="AB60" i="1"/>
  <c r="AB100" i="1"/>
  <c r="AB108" i="1"/>
  <c r="AB116" i="1"/>
  <c r="AB124" i="1"/>
  <c r="AB132" i="1"/>
  <c r="AB140" i="1"/>
  <c r="AB148" i="1"/>
  <c r="AB156" i="1"/>
  <c r="AB165" i="1"/>
  <c r="AB169" i="1"/>
  <c r="AB173" i="1"/>
  <c r="AB177" i="1"/>
  <c r="AB181" i="1"/>
  <c r="AB185" i="1"/>
  <c r="AB188" i="1"/>
  <c r="AB189" i="1"/>
  <c r="AB192" i="1"/>
  <c r="AB196" i="1"/>
  <c r="AB197" i="1"/>
  <c r="AB204" i="1"/>
  <c r="AB205" i="1"/>
  <c r="AB208" i="1"/>
  <c r="AB212" i="1"/>
  <c r="AB220" i="1"/>
  <c r="AB225" i="1"/>
  <c r="AB229" i="1"/>
  <c r="AB231" i="1"/>
  <c r="AB233" i="1"/>
  <c r="AB236" i="1"/>
  <c r="AB237" i="1"/>
  <c r="AB240" i="1"/>
  <c r="AB241" i="1"/>
  <c r="AB245" i="1"/>
  <c r="AB248" i="1"/>
  <c r="AB249" i="1"/>
  <c r="AB252" i="1"/>
  <c r="AB257" i="1"/>
  <c r="AB264" i="1"/>
  <c r="AB265" i="1"/>
  <c r="AB268" i="1"/>
  <c r="AB273" i="1"/>
  <c r="AB276" i="1"/>
  <c r="AB6" i="1"/>
  <c r="AB270" i="1"/>
  <c r="AB262" i="1"/>
  <c r="AB244" i="1"/>
  <c r="AB239" i="1"/>
  <c r="AB235" i="1"/>
  <c r="AB224" i="1"/>
  <c r="AB210" i="1"/>
  <c r="AB202" i="1"/>
  <c r="AB184" i="1"/>
  <c r="AB183" i="1"/>
  <c r="AB182" i="1"/>
  <c r="AB179" i="1"/>
  <c r="AB178" i="1"/>
  <c r="AB176" i="1"/>
  <c r="AB175" i="1"/>
  <c r="AB174" i="1"/>
  <c r="AB171" i="1"/>
  <c r="AB170" i="1"/>
  <c r="AB168" i="1"/>
  <c r="AB166" i="1"/>
  <c r="AB162" i="1"/>
  <c r="AB160" i="1"/>
  <c r="AB158" i="1"/>
  <c r="AB154" i="1"/>
  <c r="AB152" i="1"/>
  <c r="AB150" i="1"/>
  <c r="AB146" i="1"/>
  <c r="AB144" i="1"/>
  <c r="AB142" i="1"/>
  <c r="AB138" i="1"/>
  <c r="AB136" i="1"/>
  <c r="AB134" i="1"/>
  <c r="AB130" i="1"/>
  <c r="AB128" i="1"/>
  <c r="AB126" i="1"/>
  <c r="AB122" i="1"/>
  <c r="AB120" i="1"/>
  <c r="AB118" i="1"/>
  <c r="AB114" i="1"/>
  <c r="AB112" i="1"/>
  <c r="AB110" i="1"/>
  <c r="AB106" i="1"/>
  <c r="AB104" i="1"/>
  <c r="AB102" i="1"/>
  <c r="AB98" i="1"/>
  <c r="AB96" i="1"/>
  <c r="AB94" i="1"/>
  <c r="AB92" i="1"/>
  <c r="AB90" i="1"/>
  <c r="AB88" i="1"/>
  <c r="AB86" i="1"/>
  <c r="AB84" i="1"/>
  <c r="AB82" i="1"/>
  <c r="AB80" i="1"/>
  <c r="AB78" i="1"/>
  <c r="AB76" i="1"/>
  <c r="AB74" i="1"/>
  <c r="AB72" i="1"/>
  <c r="AB70" i="1"/>
  <c r="AB68" i="1"/>
  <c r="AB66" i="1"/>
  <c r="AB64" i="1"/>
  <c r="AB62" i="1"/>
  <c r="AB59" i="1"/>
  <c r="AB55" i="1"/>
  <c r="AB51" i="1"/>
  <c r="AB47" i="1"/>
  <c r="AB43" i="1"/>
  <c r="AB39" i="1"/>
  <c r="AB35" i="1"/>
  <c r="AB31" i="1"/>
  <c r="AB29" i="1"/>
  <c r="AB27" i="1"/>
  <c r="AB23" i="1"/>
  <c r="AB19" i="1"/>
  <c r="AB15" i="1"/>
  <c r="AB11" i="1"/>
  <c r="AB16" i="1" l="1"/>
  <c r="AB22" i="1"/>
  <c r="AB25" i="1"/>
  <c r="AB57" i="1"/>
  <c r="AB272" i="1"/>
  <c r="AB149" i="1"/>
  <c r="AB133" i="1"/>
  <c r="AB117" i="1"/>
  <c r="AB101" i="1"/>
  <c r="AB85" i="1"/>
  <c r="AB69" i="1"/>
  <c r="AB8" i="1"/>
  <c r="AB14" i="1"/>
  <c r="AB17" i="1"/>
  <c r="AB26" i="1"/>
  <c r="AB40" i="1"/>
  <c r="AB46" i="1"/>
  <c r="AB49" i="1"/>
  <c r="AB58" i="1"/>
  <c r="AB67" i="1"/>
  <c r="AB75" i="1"/>
  <c r="AB83" i="1"/>
  <c r="AB91" i="1"/>
  <c r="AB99" i="1"/>
  <c r="AB107" i="1"/>
  <c r="AB115" i="1"/>
  <c r="AB123" i="1"/>
  <c r="AB131" i="1"/>
  <c r="AB139" i="1"/>
  <c r="AB147" i="1"/>
  <c r="AB155" i="1"/>
  <c r="AB167" i="1"/>
  <c r="AB186" i="1"/>
  <c r="AB190" i="1"/>
  <c r="AB194" i="1"/>
  <c r="AB209" i="1"/>
  <c r="AB216" i="1"/>
  <c r="AB227" i="1"/>
  <c r="AB232" i="1"/>
  <c r="AB238" i="1"/>
  <c r="AB247" i="1"/>
  <c r="AB251" i="1"/>
  <c r="AB263" i="1"/>
  <c r="AB266" i="1"/>
  <c r="AB260" i="1"/>
  <c r="AB221" i="1"/>
  <c r="AB164" i="1"/>
  <c r="AB52" i="1"/>
  <c r="AB36" i="1"/>
  <c r="AB20" i="1"/>
  <c r="Z4" i="1"/>
  <c r="AB7" i="1"/>
  <c r="AB34" i="1"/>
  <c r="AB48" i="1"/>
  <c r="AB54" i="1"/>
  <c r="AB9" i="1"/>
  <c r="AB18" i="1"/>
  <c r="AB32" i="1"/>
  <c r="AB38" i="1"/>
  <c r="AB41" i="1"/>
  <c r="AB50" i="1"/>
  <c r="AB65" i="1"/>
  <c r="AB73" i="1"/>
  <c r="AB81" i="1"/>
  <c r="AB89" i="1"/>
  <c r="AB97" i="1"/>
  <c r="AB105" i="1"/>
  <c r="AB113" i="1"/>
  <c r="AB121" i="1"/>
  <c r="AB129" i="1"/>
  <c r="AB137" i="1"/>
  <c r="AB145" i="1"/>
  <c r="AB153" i="1"/>
  <c r="AB187" i="1"/>
  <c r="AB191" i="1"/>
  <c r="AB203" i="1"/>
  <c r="AB206" i="1"/>
  <c r="AB217" i="1"/>
  <c r="AB256" i="1"/>
  <c r="AB267" i="1"/>
  <c r="AB172" i="1"/>
  <c r="AB157" i="1"/>
  <c r="AB141" i="1"/>
  <c r="AB125" i="1"/>
  <c r="AB109" i="1"/>
  <c r="AB93" i="1"/>
  <c r="AB77" i="1"/>
  <c r="AB61" i="1"/>
  <c r="AB45" i="1"/>
  <c r="AB13" i="1"/>
  <c r="AB10" i="1"/>
  <c r="AB24" i="1"/>
  <c r="AB30" i="1"/>
  <c r="AB33" i="1"/>
  <c r="AB42" i="1"/>
  <c r="AB56" i="1"/>
  <c r="AB63" i="1"/>
  <c r="AB71" i="1"/>
  <c r="AB79" i="1"/>
  <c r="AB87" i="1"/>
  <c r="AB95" i="1"/>
  <c r="AB103" i="1"/>
  <c r="AB111" i="1"/>
  <c r="AB119" i="1"/>
  <c r="AB127" i="1"/>
  <c r="AB135" i="1"/>
  <c r="AB143" i="1"/>
  <c r="AB151" i="1"/>
  <c r="AB159" i="1"/>
  <c r="AB228" i="1"/>
  <c r="AB213" i="1"/>
  <c r="AB180" i="1"/>
  <c r="AB44" i="1"/>
  <c r="AB28" i="1"/>
  <c r="AB12" i="1"/>
  <c r="AB163" i="1"/>
  <c r="AB207" i="1"/>
  <c r="AB201" i="1"/>
  <c r="AB193" i="1"/>
  <c r="AB161" i="1"/>
  <c r="AB246" i="1"/>
  <c r="AB250" i="1"/>
  <c r="AB254" i="1"/>
  <c r="AB275" i="1"/>
  <c r="AB269" i="1"/>
  <c r="AB261" i="1"/>
  <c r="AB253" i="1"/>
  <c r="AB200" i="1"/>
  <c r="AB271" i="1"/>
  <c r="AB259" i="1"/>
  <c r="AB255" i="1"/>
  <c r="AB243" i="1"/>
  <c r="AB223" i="1"/>
  <c r="AB219" i="1"/>
  <c r="AB215" i="1"/>
  <c r="AB211" i="1"/>
  <c r="AB199" i="1"/>
  <c r="AB195" i="1"/>
  <c r="AB274" i="1"/>
  <c r="AB258" i="1"/>
  <c r="AB242" i="1"/>
  <c r="AB234" i="1"/>
  <c r="AB230" i="1"/>
  <c r="AB226" i="1"/>
  <c r="AB222" i="1"/>
  <c r="AB218" i="1"/>
  <c r="AB214" i="1"/>
  <c r="AB198" i="1"/>
  <c r="AB4" i="1" l="1"/>
  <c r="AA4" i="1" l="1"/>
</calcChain>
</file>

<file path=xl/sharedStrings.xml><?xml version="1.0" encoding="utf-8"?>
<sst xmlns="http://schemas.openxmlformats.org/spreadsheetml/2006/main" count="1418" uniqueCount="512">
  <si>
    <t>XS</t>
  </si>
  <si>
    <t>S</t>
  </si>
  <si>
    <t>M</t>
  </si>
  <si>
    <t>L</t>
  </si>
  <si>
    <t>XL</t>
  </si>
  <si>
    <t>2XL</t>
  </si>
  <si>
    <t>모름</t>
  </si>
  <si>
    <t>31/32</t>
  </si>
  <si>
    <t>FREE</t>
  </si>
  <si>
    <t>929863-01</t>
  </si>
  <si>
    <t>Warm Tricot Bonded Suit_P</t>
  </si>
  <si>
    <t>929784-01</t>
  </si>
  <si>
    <t>U&amp;I Sherpa reversible Jac</t>
  </si>
  <si>
    <t>929862-01</t>
  </si>
  <si>
    <t>Warm Tricot Bonded Suit_J</t>
  </si>
  <si>
    <t>929798-01</t>
  </si>
  <si>
    <t>Shearing Down Jacket</t>
  </si>
  <si>
    <t>929827-01</t>
  </si>
  <si>
    <t>Sherpa Quilted Jacket</t>
  </si>
  <si>
    <t>929795-01</t>
  </si>
  <si>
    <t>Non-quilted Long Down Jac</t>
  </si>
  <si>
    <t>929794-01</t>
  </si>
  <si>
    <t>Classics Padded Bomber</t>
  </si>
  <si>
    <t>583467-01</t>
  </si>
  <si>
    <t>EVOSTRIPE FZ Hoodie</t>
  </si>
  <si>
    <t>929820-02</t>
  </si>
  <si>
    <t>Sherpa FZ Bonded Jacket</t>
  </si>
  <si>
    <t>929730-01</t>
  </si>
  <si>
    <t>Cushion Suit_JKT</t>
  </si>
  <si>
    <t>583465-01</t>
  </si>
  <si>
    <t>EVOSTRIPE Hoodie</t>
  </si>
  <si>
    <t>929789-02</t>
  </si>
  <si>
    <t>U&amp;I Crew</t>
  </si>
  <si>
    <t>929795-02</t>
  </si>
  <si>
    <t>929866-02</t>
  </si>
  <si>
    <t>Double Knit Training Suit</t>
  </si>
  <si>
    <t>851771-01</t>
  </si>
  <si>
    <t>ESS Track Jacket TR</t>
  </si>
  <si>
    <t>851748-23</t>
  </si>
  <si>
    <t>ESS Logo Crew Sweat FL</t>
  </si>
  <si>
    <t>929798-02</t>
  </si>
  <si>
    <t>597783-36</t>
  </si>
  <si>
    <t>Classics Tech Sweatpants</t>
  </si>
  <si>
    <t>929788-03</t>
  </si>
  <si>
    <t>U&amp;I LS Tee</t>
  </si>
  <si>
    <t>929866-01</t>
  </si>
  <si>
    <t>929722-02</t>
  </si>
  <si>
    <t>Knit Suit_JKT</t>
  </si>
  <si>
    <t>929836-01</t>
  </si>
  <si>
    <t>Puffer Down Jacket</t>
  </si>
  <si>
    <t>929722-01</t>
  </si>
  <si>
    <t>929788-01</t>
  </si>
  <si>
    <t>929862-02</t>
  </si>
  <si>
    <t>929814-01</t>
  </si>
  <si>
    <t>Corduroy Sherpa Trim Padd</t>
  </si>
  <si>
    <t>929730-02</t>
  </si>
  <si>
    <t>929793-01</t>
  </si>
  <si>
    <t>Classics Coach Jacket</t>
  </si>
  <si>
    <t>929797-02</t>
  </si>
  <si>
    <t>Non-quilted Mid Down Jack</t>
  </si>
  <si>
    <t>929797-01</t>
  </si>
  <si>
    <t>929870-01</t>
  </si>
  <si>
    <t>Warm Bonded Suit_JKT</t>
  </si>
  <si>
    <t>929836-02</t>
  </si>
  <si>
    <t>929787-02</t>
  </si>
  <si>
    <t>U&amp;I Hoody</t>
  </si>
  <si>
    <t>929794-02</t>
  </si>
  <si>
    <t>929788-02</t>
  </si>
  <si>
    <t>929787-01</t>
  </si>
  <si>
    <t>583466-02</t>
  </si>
  <si>
    <t>EVOSTRIPE Track Jacket</t>
  </si>
  <si>
    <t>597781-36</t>
  </si>
  <si>
    <t>Classics Tech Crew</t>
  </si>
  <si>
    <t>598088-01</t>
  </si>
  <si>
    <t>Avenir Hybrid Track Top</t>
  </si>
  <si>
    <t>597781-01</t>
  </si>
  <si>
    <t>929785-01</t>
  </si>
  <si>
    <t>U&amp;I Micro Fleece Crew</t>
  </si>
  <si>
    <t>851748-21</t>
  </si>
  <si>
    <t>929800-01</t>
  </si>
  <si>
    <t>Classics Emb Logo Hoody F</t>
  </si>
  <si>
    <t>851767-21</t>
  </si>
  <si>
    <t>ESS FZ Hoody TR</t>
  </si>
  <si>
    <t>929731-02</t>
  </si>
  <si>
    <t>Cushion Suit_Pants</t>
  </si>
  <si>
    <t>597781-02</t>
  </si>
  <si>
    <t>929796-01</t>
  </si>
  <si>
    <t>Short Down Jacket</t>
  </si>
  <si>
    <t>851771-03</t>
  </si>
  <si>
    <t>597782-36</t>
  </si>
  <si>
    <t>Classics Tech FZ Hoodie</t>
  </si>
  <si>
    <t>583465-03</t>
  </si>
  <si>
    <t>598975-42</t>
  </si>
  <si>
    <t>Classics Cargo Pants</t>
  </si>
  <si>
    <t>929793-02</t>
  </si>
  <si>
    <t>851767-23</t>
  </si>
  <si>
    <t>929826-02</t>
  </si>
  <si>
    <t>Sherpa Reversible Bench C</t>
  </si>
  <si>
    <t>929731-01</t>
  </si>
  <si>
    <t>583469-01</t>
  </si>
  <si>
    <t>EVOSTRIPE Pants</t>
  </si>
  <si>
    <t>932101-01</t>
  </si>
  <si>
    <t>GEN.G Long Down Jacket</t>
  </si>
  <si>
    <t>851743-01</t>
  </si>
  <si>
    <t>ESS Hoody FL Big Logo</t>
  </si>
  <si>
    <t>598088-02</t>
  </si>
  <si>
    <t>851744-21</t>
  </si>
  <si>
    <t>ESS Hoody FL</t>
  </si>
  <si>
    <t>929789-01</t>
  </si>
  <si>
    <t>595638-01</t>
  </si>
  <si>
    <t>Downtown PO Hoody</t>
  </si>
  <si>
    <t>851744-23</t>
  </si>
  <si>
    <t>929826-01</t>
  </si>
  <si>
    <t>929274-03</t>
  </si>
  <si>
    <t>Classics Reversible Sherpa</t>
  </si>
  <si>
    <t>929824-02</t>
  </si>
  <si>
    <t>Overfit Corduroy Puffer</t>
  </si>
  <si>
    <t>929791-01</t>
  </si>
  <si>
    <t>Classics Emb Logo Hoody</t>
  </si>
  <si>
    <t>929274-04</t>
  </si>
  <si>
    <t>583467-03</t>
  </si>
  <si>
    <t>851758-21</t>
  </si>
  <si>
    <t>ESS Logo Pants TR op</t>
  </si>
  <si>
    <t>583464-34</t>
  </si>
  <si>
    <t>EVOSTRIPE Crew</t>
  </si>
  <si>
    <t>656845-04</t>
  </si>
  <si>
    <t>ftblNXT Track Jacket</t>
  </si>
  <si>
    <t>851743-03</t>
  </si>
  <si>
    <t>929726-01</t>
  </si>
  <si>
    <t>Woven Suit_JKT</t>
  </si>
  <si>
    <t>929791-02</t>
  </si>
  <si>
    <t>851747-01</t>
  </si>
  <si>
    <t>ESS Logo Crew Sweat FL Bi</t>
  </si>
  <si>
    <t>929726-02</t>
  </si>
  <si>
    <t>851743-02</t>
  </si>
  <si>
    <t>851748-03</t>
  </si>
  <si>
    <t>597782-01</t>
  </si>
  <si>
    <t>851758-23</t>
  </si>
  <si>
    <t>854754-01</t>
  </si>
  <si>
    <t>ESS PUMA Pants FL op</t>
  </si>
  <si>
    <t>929786-01</t>
  </si>
  <si>
    <t>U&amp;I Micro Fleece Pants</t>
  </si>
  <si>
    <t>929792-02</t>
  </si>
  <si>
    <t>Classics Archive Windbrea</t>
  </si>
  <si>
    <t>929822-02</t>
  </si>
  <si>
    <t>Sherpa Anorak</t>
  </si>
  <si>
    <t>597782-02</t>
  </si>
  <si>
    <t>597143-01</t>
  </si>
  <si>
    <t>PUMA x HH Windbreaker</t>
  </si>
  <si>
    <t>583478-01</t>
  </si>
  <si>
    <t>MODERN SPORTS Crew FL</t>
  </si>
  <si>
    <t>929800-02</t>
  </si>
  <si>
    <t>851747-03</t>
  </si>
  <si>
    <t>595639-01</t>
  </si>
  <si>
    <t>Downtown Crew</t>
  </si>
  <si>
    <t>929820-01</t>
  </si>
  <si>
    <t>530481-03</t>
  </si>
  <si>
    <t>FRANCHISE STREET TEE</t>
  </si>
  <si>
    <t>596137-02</t>
  </si>
  <si>
    <t>SF Street Woven Jkt</t>
  </si>
  <si>
    <t>929727-01</t>
  </si>
  <si>
    <t>Woven Suit_Pants</t>
  </si>
  <si>
    <t>583464-01</t>
  </si>
  <si>
    <t>929785-02</t>
  </si>
  <si>
    <t>929790-01</t>
  </si>
  <si>
    <t>Classics Emb Logo Crew</t>
  </si>
  <si>
    <t>597783-01</t>
  </si>
  <si>
    <t>598790-01</t>
  </si>
  <si>
    <t>PUMA Club Hoodie FL</t>
  </si>
  <si>
    <t>598650-51</t>
  </si>
  <si>
    <t>PUMA x MR DOODLE Pants</t>
  </si>
  <si>
    <t>929871-01</t>
  </si>
  <si>
    <t>Warm Bonded Suit_PT</t>
  </si>
  <si>
    <t>530480-03</t>
  </si>
  <si>
    <t>FRANCHISE GRAPHIC TEE</t>
  </si>
  <si>
    <t>929786-02</t>
  </si>
  <si>
    <t>851748-01</t>
  </si>
  <si>
    <t>596138-02</t>
  </si>
  <si>
    <t>SF Street Woven Pants</t>
  </si>
  <si>
    <t>519637-03</t>
  </si>
  <si>
    <t>Train First Mile Xtreme W</t>
  </si>
  <si>
    <t>583478-34</t>
  </si>
  <si>
    <t>929792-01</t>
  </si>
  <si>
    <t>929801-02</t>
  </si>
  <si>
    <t>Classics Emb Sweat Pants</t>
  </si>
  <si>
    <t>929870-02</t>
  </si>
  <si>
    <t>656844-01</t>
  </si>
  <si>
    <t>ftblNXT Pro Jacket</t>
  </si>
  <si>
    <t>929825-02</t>
  </si>
  <si>
    <t>Sherpa Reversible Vest</t>
  </si>
  <si>
    <t>929827-02</t>
  </si>
  <si>
    <t>596139-02</t>
  </si>
  <si>
    <t>SF Street Tee</t>
  </si>
  <si>
    <t>597578-01</t>
  </si>
  <si>
    <t>Cloudspun Pocket Polo</t>
  </si>
  <si>
    <t>597580-05</t>
  </si>
  <si>
    <t>Landing Polo</t>
  </si>
  <si>
    <t>598974-01</t>
  </si>
  <si>
    <t>Classics Woven Crew</t>
  </si>
  <si>
    <t>929796-02</t>
  </si>
  <si>
    <t>596139-05</t>
  </si>
  <si>
    <t>597588-01</t>
  </si>
  <si>
    <t>Cloudspun Stlth ¼ Zip</t>
  </si>
  <si>
    <t>598091-02</t>
  </si>
  <si>
    <t>TFS WH Crew</t>
  </si>
  <si>
    <t>757057-01</t>
  </si>
  <si>
    <t>MCFC HOME AUTHENTIC Shirt</t>
  </si>
  <si>
    <t>929799-01</t>
  </si>
  <si>
    <t>Classics Emb Logo Crew FL</t>
  </si>
  <si>
    <t>530315-01</t>
  </si>
  <si>
    <t>FRANCHISE SWEATS</t>
  </si>
  <si>
    <t>583478-03</t>
  </si>
  <si>
    <t>596145-02</t>
  </si>
  <si>
    <t>SF Hooded Sweat Jacket</t>
  </si>
  <si>
    <t>929790-03</t>
  </si>
  <si>
    <t>929799-03</t>
  </si>
  <si>
    <t>757278-02</t>
  </si>
  <si>
    <t>ACM Away Shirt Replica</t>
  </si>
  <si>
    <t>530313-01</t>
  </si>
  <si>
    <t>FRANCHISE WOVEN SHORT</t>
  </si>
  <si>
    <t>530314-01</t>
  </si>
  <si>
    <t>FRANCHISE HOODIE</t>
  </si>
  <si>
    <t>530314-03</t>
  </si>
  <si>
    <t>656840-04</t>
  </si>
  <si>
    <t>ftblNXT Pant</t>
  </si>
  <si>
    <t>757110-04</t>
  </si>
  <si>
    <t>MCFC Shorts Replica</t>
  </si>
  <si>
    <t>757165-03</t>
  </si>
  <si>
    <t>BVB THIRD Shirt Replica S</t>
  </si>
  <si>
    <t>757471-03</t>
  </si>
  <si>
    <t>VCF Away Shirt Replica</t>
  </si>
  <si>
    <t>757899-13</t>
  </si>
  <si>
    <t>MCFC Training Winter Jack</t>
  </si>
  <si>
    <t>758033-10</t>
  </si>
  <si>
    <t>MCFC STADIUM Jacket w zip</t>
  </si>
  <si>
    <t>519370-01</t>
  </si>
  <si>
    <t>Run Ultra Jacket</t>
  </si>
  <si>
    <t>596147-02</t>
  </si>
  <si>
    <t>SF Sweat Shorts</t>
  </si>
  <si>
    <t>757156-01</t>
  </si>
  <si>
    <t>BVB HOME Shirt Replica SS</t>
  </si>
  <si>
    <t>757175-02</t>
  </si>
  <si>
    <t>BVB Shorts Replica</t>
  </si>
  <si>
    <t>757279-03</t>
  </si>
  <si>
    <t>ACM Third Shirt Replica</t>
  </si>
  <si>
    <t>929799-02</t>
  </si>
  <si>
    <t>929823-01</t>
  </si>
  <si>
    <t>Sherpa FZ Padded Hoody</t>
  </si>
  <si>
    <t>530480-05</t>
  </si>
  <si>
    <t>530481-02</t>
  </si>
  <si>
    <t>596146-02</t>
  </si>
  <si>
    <t>SF Sweat Pants</t>
  </si>
  <si>
    <t>757095-03</t>
  </si>
  <si>
    <t>MCFC THIRD Shirt Replica</t>
  </si>
  <si>
    <t>757287-08</t>
  </si>
  <si>
    <t>ACM Shorts Replica</t>
  </si>
  <si>
    <t>757878-01</t>
  </si>
  <si>
    <t>MCFC Training Jersey</t>
  </si>
  <si>
    <t>929821-02</t>
  </si>
  <si>
    <t>Sherpa Light Padded Jacke</t>
  </si>
  <si>
    <t>929822-01</t>
  </si>
  <si>
    <t>929871-02</t>
  </si>
  <si>
    <t>517008-01</t>
  </si>
  <si>
    <t>Ignite Woven Pant</t>
  </si>
  <si>
    <t>597759-02</t>
  </si>
  <si>
    <t>Classics Longsleeve Tee E</t>
  </si>
  <si>
    <t>757058-01</t>
  </si>
  <si>
    <t>MCFC HOME Shirt Replica S</t>
  </si>
  <si>
    <t>757065-02</t>
  </si>
  <si>
    <t>MCFC AWAY Shirt Replica S</t>
  </si>
  <si>
    <t>757102-20</t>
  </si>
  <si>
    <t>MCFC GK Shirt Replica LS</t>
  </si>
  <si>
    <t>757161-02</t>
  </si>
  <si>
    <t>BVB AWAY Shirt Replica SS</t>
  </si>
  <si>
    <t>757277-01</t>
  </si>
  <si>
    <t>ACM Home Shirt Replica</t>
  </si>
  <si>
    <t>757470-01</t>
  </si>
  <si>
    <t>VCF Home Shirt Replica</t>
  </si>
  <si>
    <t>757473-02</t>
  </si>
  <si>
    <t>VCF Home Shorts Replica</t>
  </si>
  <si>
    <t>851748-06</t>
  </si>
  <si>
    <t>854752-01</t>
  </si>
  <si>
    <t>ESS PUMA Pants FL cl</t>
  </si>
  <si>
    <t>929274-01</t>
  </si>
  <si>
    <t>929801-01</t>
  </si>
  <si>
    <t>929825-01</t>
  </si>
  <si>
    <t>530481-01</t>
  </si>
  <si>
    <t>577975-06</t>
  </si>
  <si>
    <t>Jackpot 5 Pocket Pant</t>
  </si>
  <si>
    <t>596176-01</t>
  </si>
  <si>
    <t>MAPM SWEAT PANTS</t>
  </si>
  <si>
    <t>596182-01</t>
  </si>
  <si>
    <t>MAPM POLO</t>
  </si>
  <si>
    <t>596462-03</t>
  </si>
  <si>
    <t>Avenir Pants cl</t>
  </si>
  <si>
    <t>596470-01</t>
  </si>
  <si>
    <t>Avenir Woven Track Top</t>
  </si>
  <si>
    <t>597567-02</t>
  </si>
  <si>
    <t>Cloudspun Camo Polo</t>
  </si>
  <si>
    <t>656840-01</t>
  </si>
  <si>
    <t>757472-04</t>
  </si>
  <si>
    <t>VCF 3rd Shirt Replica</t>
  </si>
  <si>
    <t>929814-02</t>
  </si>
  <si>
    <t>929815-02</t>
  </si>
  <si>
    <t>DEVA Reversible JKT W</t>
  </si>
  <si>
    <t>929864-01</t>
  </si>
  <si>
    <t>929864-02</t>
  </si>
  <si>
    <t>929815-01</t>
  </si>
  <si>
    <t>929724-01</t>
  </si>
  <si>
    <t>Knit Suit_JKT W</t>
  </si>
  <si>
    <t>929868-01</t>
  </si>
  <si>
    <t>929819-01</t>
  </si>
  <si>
    <t>DEVA Slit Straight Pants</t>
  </si>
  <si>
    <t>929872-01</t>
  </si>
  <si>
    <t>Warm Bonded Suit_JKT W</t>
  </si>
  <si>
    <t>929729-01</t>
  </si>
  <si>
    <t>Woven Suit_Pants W</t>
  </si>
  <si>
    <t>929873-01</t>
  </si>
  <si>
    <t>Warm Bonded Suit_PT W</t>
  </si>
  <si>
    <t>929724-02</t>
  </si>
  <si>
    <t>929818-02</t>
  </si>
  <si>
    <t>DEVA Velour Hoody W</t>
  </si>
  <si>
    <t>519531-01</t>
  </si>
  <si>
    <t>Train Favorite Elastic 7/</t>
  </si>
  <si>
    <t>583534-01</t>
  </si>
  <si>
    <t>Evostripe High Waist 7/8</t>
  </si>
  <si>
    <t>929869-01</t>
  </si>
  <si>
    <t>851829-21</t>
  </si>
  <si>
    <t>ESS Sweat Pants TR op</t>
  </si>
  <si>
    <t>929865-01</t>
  </si>
  <si>
    <t>929728-01</t>
  </si>
  <si>
    <t>Woven Suit_JKT W</t>
  </si>
  <si>
    <t>518269-02</t>
  </si>
  <si>
    <t>Ignite Long Tight</t>
  </si>
  <si>
    <t>597649-16</t>
  </si>
  <si>
    <t>Classics Ribbed Skirt</t>
  </si>
  <si>
    <t>598854-02</t>
  </si>
  <si>
    <t>Classics Wide Leg Pants</t>
  </si>
  <si>
    <t>929819-02</t>
  </si>
  <si>
    <t>583891-01</t>
  </si>
  <si>
    <t>Evostripe Pants op</t>
  </si>
  <si>
    <t>929816-02</t>
  </si>
  <si>
    <t>DEVA Faux Fur Jacket</t>
  </si>
  <si>
    <t>929817-02</t>
  </si>
  <si>
    <t>DEVA Faux Fur Bomber</t>
  </si>
  <si>
    <t>597662-01</t>
  </si>
  <si>
    <t>Classics Logo T7 MR Leggi</t>
  </si>
  <si>
    <t>598854-01</t>
  </si>
  <si>
    <t>583890-01</t>
  </si>
  <si>
    <t>Evostripe Full-Zip Hoodie</t>
  </si>
  <si>
    <t>597649-01</t>
  </si>
  <si>
    <t>519566-02</t>
  </si>
  <si>
    <t>Train First Mile Xtreme 7</t>
  </si>
  <si>
    <t>929728-02</t>
  </si>
  <si>
    <t>597710-01</t>
  </si>
  <si>
    <t>W Primaloft Vest</t>
  </si>
  <si>
    <t>929725-01</t>
  </si>
  <si>
    <t>Knit Suit_Pants W</t>
  </si>
  <si>
    <t>583890-05</t>
  </si>
  <si>
    <t>518256-16</t>
  </si>
  <si>
    <t>Ignite Heather SS Tee</t>
  </si>
  <si>
    <t>519480-04</t>
  </si>
  <si>
    <t>Train Zip Crew Sweatshirt</t>
  </si>
  <si>
    <t>519564-02</t>
  </si>
  <si>
    <t>Mid Impact First Mile Lon</t>
  </si>
  <si>
    <t>596327-01</t>
  </si>
  <si>
    <t>Evide Jacket</t>
  </si>
  <si>
    <t>518911-31</t>
  </si>
  <si>
    <t>4Keeps Bra PM</t>
  </si>
  <si>
    <t>929299-01</t>
  </si>
  <si>
    <t>Training Woven Jacket W</t>
  </si>
  <si>
    <t>583891-05</t>
  </si>
  <si>
    <t>517451-01</t>
  </si>
  <si>
    <t>Ignite 3 Short</t>
  </si>
  <si>
    <t>518255-02</t>
  </si>
  <si>
    <t>Ignite SS Tee</t>
  </si>
  <si>
    <t>597078-02</t>
  </si>
  <si>
    <t>Evide AOP Hoody</t>
  </si>
  <si>
    <t>597648-01</t>
  </si>
  <si>
    <t>Classics Ribbed Longsleev</t>
  </si>
  <si>
    <t>929818-01</t>
  </si>
  <si>
    <t>929890-02</t>
  </si>
  <si>
    <t>CC KIDS Boa Fleece Vest</t>
  </si>
  <si>
    <t>Mini</t>
  </si>
  <si>
    <t>OSFA</t>
  </si>
  <si>
    <t>25/27</t>
  </si>
  <si>
    <t>929832-01</t>
  </si>
  <si>
    <t>PRIME BUCKET HAT</t>
  </si>
  <si>
    <t>932219-01</t>
  </si>
  <si>
    <t>929893-02</t>
  </si>
  <si>
    <t>KD Campaign socks</t>
  </si>
  <si>
    <t>P077354-01</t>
  </si>
  <si>
    <t>Originals Backpack Retro</t>
  </si>
  <si>
    <t>P077459-01</t>
  </si>
  <si>
    <t>CSM Messenger S</t>
  </si>
  <si>
    <t>P075705-01</t>
  </si>
  <si>
    <t>PR Classic Waist Bag</t>
  </si>
  <si>
    <t>P077304-01</t>
  </si>
  <si>
    <t>PUMA Academy Portable</t>
  </si>
  <si>
    <t>P083389-01</t>
  </si>
  <si>
    <t>MCFC IFtblCore Fan Ball M</t>
  </si>
  <si>
    <t>P023028-02</t>
  </si>
  <si>
    <t>Monoline 110 Snapback Cap</t>
  </si>
  <si>
    <t>P023054-01</t>
  </si>
  <si>
    <t>Sandwich City Snapback Ca</t>
  </si>
  <si>
    <t>895700-01</t>
  </si>
  <si>
    <t>Basic Footie M</t>
  </si>
  <si>
    <t>371149-15</t>
  </si>
  <si>
    <t>FUTURE RIDER PLAY ON</t>
  </si>
  <si>
    <t>373031-06</t>
  </si>
  <si>
    <t>Carina Lift</t>
  </si>
  <si>
    <t>193753-01</t>
  </si>
  <si>
    <t>UltraRide</t>
  </si>
  <si>
    <t>371907-05</t>
  </si>
  <si>
    <t>Ralph Sampson Vulc</t>
  </si>
  <si>
    <t>371149-25</t>
  </si>
  <si>
    <t>371149-14</t>
  </si>
  <si>
    <t>374878-01</t>
  </si>
  <si>
    <t>Sky LX Low R. Dassler Leg</t>
  </si>
  <si>
    <t>193756-01</t>
  </si>
  <si>
    <t>UltraRide Wns</t>
  </si>
  <si>
    <t>373443-05</t>
  </si>
  <si>
    <t>Mile Rider Sunny Gataway</t>
  </si>
  <si>
    <t>364040-05</t>
  </si>
  <si>
    <t>Basket Platform Core</t>
  </si>
  <si>
    <t>374122-01</t>
  </si>
  <si>
    <t>X-Ray Lite</t>
  </si>
  <si>
    <t>374876-01</t>
  </si>
  <si>
    <t>Mirage OG R. Dassler Lega</t>
  </si>
  <si>
    <t>193993-02</t>
  </si>
  <si>
    <t>IGNITE PWRADAPT Pro DISC</t>
  </si>
  <si>
    <t>375869-02</t>
  </si>
  <si>
    <t>RS 2.0 KD</t>
  </si>
  <si>
    <t>193762-01</t>
  </si>
  <si>
    <t>Minima</t>
  </si>
  <si>
    <t>374122-03</t>
  </si>
  <si>
    <t>192432-01</t>
  </si>
  <si>
    <t>IGNITE Statement Low WP</t>
  </si>
  <si>
    <t>374215-01</t>
  </si>
  <si>
    <t>Mile Rider MR DOODLE</t>
  </si>
  <si>
    <t>194083-01</t>
  </si>
  <si>
    <t>IGNITE PROADAPT OSG</t>
  </si>
  <si>
    <t>306663-01</t>
  </si>
  <si>
    <t>AGF</t>
  </si>
  <si>
    <t>374213-01</t>
  </si>
  <si>
    <t>RS-2K MR DOODLE</t>
  </si>
  <si>
    <t>374815-02</t>
  </si>
  <si>
    <t>Ralph Sampson MC PRM</t>
  </si>
  <si>
    <t>194502-02</t>
  </si>
  <si>
    <t>Calibrate Runner</t>
  </si>
  <si>
    <t>373000-01</t>
  </si>
  <si>
    <t>Oslo-City OG</t>
  </si>
  <si>
    <t>371313-07</t>
  </si>
  <si>
    <t>Ascend</t>
  </si>
  <si>
    <t>373552-01</t>
  </si>
  <si>
    <t>LQD Cell Extol Helly Hans</t>
  </si>
  <si>
    <t>374211-01</t>
  </si>
  <si>
    <t>Sky LX Low MR DOODLE</t>
  </si>
  <si>
    <t>192432-03</t>
  </si>
  <si>
    <t>371313-08</t>
  </si>
  <si>
    <t>374588-01</t>
  </si>
  <si>
    <t>STYLE RIDER PLAY ON SD</t>
  </si>
  <si>
    <t>374740-01</t>
  </si>
  <si>
    <t>Carina LIft TW</t>
  </si>
  <si>
    <t>192766-04</t>
  </si>
  <si>
    <t>IGNITE PROADAPT</t>
  </si>
  <si>
    <t>193384-04</t>
  </si>
  <si>
    <t>Hybrid NX Ozone</t>
  </si>
  <si>
    <t>374519-01</t>
  </si>
  <si>
    <t>FUTURE RIDER PLAY ON SD</t>
  </si>
  <si>
    <t>I</t>
  </si>
  <si>
    <t>II</t>
  </si>
  <si>
    <t>III</t>
  </si>
  <si>
    <t>IV</t>
  </si>
  <si>
    <t>RRP €</t>
  </si>
  <si>
    <t>TOT RRP €</t>
  </si>
  <si>
    <t>NR.</t>
  </si>
  <si>
    <t>IMAGE</t>
  </si>
  <si>
    <t>CODE</t>
  </si>
  <si>
    <t>DESCRIPTION</t>
  </si>
  <si>
    <t>TOT QTY</t>
  </si>
  <si>
    <t>CATEGORY</t>
  </si>
  <si>
    <t>APPAREL</t>
  </si>
  <si>
    <t>ACCESSORIES</t>
  </si>
  <si>
    <t>APPAREL-KIDS</t>
  </si>
  <si>
    <t>UNDERWEAR</t>
  </si>
  <si>
    <t>FOOTWEAR</t>
  </si>
  <si>
    <t>.</t>
  </si>
  <si>
    <t>Etichette di riga</t>
  </si>
  <si>
    <t>Totale complessivo</t>
  </si>
  <si>
    <t>Somma di TOT QTY</t>
  </si>
  <si>
    <t>Somma di TOT RRP €</t>
  </si>
  <si>
    <t>SHOES</t>
  </si>
  <si>
    <t>HAT</t>
  </si>
  <si>
    <t>SOCKS</t>
  </si>
  <si>
    <t>BALL</t>
  </si>
  <si>
    <t>BAG</t>
  </si>
  <si>
    <t>BACKPACK</t>
  </si>
  <si>
    <t>DUFFLE BAG</t>
  </si>
  <si>
    <t>T-SHIRT</t>
  </si>
  <si>
    <t>SWEATSHIRT</t>
  </si>
  <si>
    <t>SHORT</t>
  </si>
  <si>
    <t>TROUSERS</t>
  </si>
  <si>
    <t>GILET</t>
  </si>
  <si>
    <t>TOP</t>
  </si>
  <si>
    <t>JACKET</t>
  </si>
  <si>
    <t>DOWN JACKET</t>
  </si>
  <si>
    <t>PARKA</t>
  </si>
  <si>
    <t>POLO</t>
  </si>
  <si>
    <t>LEGGINGS</t>
  </si>
  <si>
    <t>SKIRT</t>
  </si>
  <si>
    <t>SUB-CATEGORY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</si>
</sst>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&quot;\ * #,##0.00_-;\-&quot;€&quot;\ * #,##0.00_-;_-&quot;€&quot;\ * &quot;-&quot;??_-;_-@_-"/>
    <numFmt numFmtId="165" formatCode="#,##0_ ;[Red]\-#,##0\ "/>
    <numFmt numFmtId="166" formatCode="0_ ;[Red]\-0\ "/>
  </numFmts>
  <fonts count="8" x14ac:knownFonts="1">
    <font>
      <sz val="11"/>
      <name val="Calibri"/>
      <scheme val="minor"/>
    </font>
    <font>
      <sz val="11"/>
      <name val="Calibri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FFFF00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92D050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9" tint="-0.499984740745262"/>
        <bgColor rgb="FFFFFF00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rgb="FFFFFF00"/>
      </patternFill>
    </fill>
    <fill>
      <patternFill patternType="solid">
        <fgColor theme="8" tint="0.59999389629810485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rgb="FFFFFF00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rgb="FF92D050"/>
      </patternFill>
    </fill>
    <fill>
      <patternFill patternType="solid">
        <fgColor rgb="FF0070C0"/>
        <bgColor rgb="FF92D050"/>
      </patternFill>
    </fill>
    <fill>
      <patternFill patternType="solid">
        <fgColor rgb="FFC00000"/>
        <bgColor rgb="FF92D050"/>
      </patternFill>
    </fill>
    <fill>
      <patternFill patternType="solid">
        <fgColor theme="5"/>
        <bgColor rgb="FF92D05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4" fontId="3" fillId="0" borderId="3" xfId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6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5" fontId="2" fillId="8" borderId="3" xfId="0" applyNumberFormat="1" applyFont="1" applyFill="1" applyBorder="1" applyAlignment="1">
      <alignment horizontal="center" vertical="center"/>
    </xf>
    <xf numFmtId="165" fontId="5" fillId="9" borderId="3" xfId="0" applyNumberFormat="1" applyFont="1" applyFill="1" applyBorder="1" applyAlignment="1">
      <alignment horizontal="center" vertical="center"/>
    </xf>
    <xf numFmtId="165" fontId="2" fillId="4" borderId="3" xfId="0" applyNumberFormat="1" applyFont="1" applyFill="1" applyBorder="1" applyAlignment="1">
      <alignment horizontal="center" vertical="center"/>
    </xf>
    <xf numFmtId="165" fontId="5" fillId="12" borderId="3" xfId="0" applyNumberFormat="1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horizontal="center" vertical="center"/>
    </xf>
    <xf numFmtId="165" fontId="5" fillId="13" borderId="3" xfId="0" applyNumberFormat="1" applyFont="1" applyFill="1" applyBorder="1" applyAlignment="1">
      <alignment horizontal="center" vertical="center"/>
    </xf>
    <xf numFmtId="166" fontId="5" fillId="15" borderId="3" xfId="0" applyNumberFormat="1" applyFont="1" applyFill="1" applyBorder="1" applyAlignment="1">
      <alignment horizontal="center" vertical="center"/>
    </xf>
    <xf numFmtId="165" fontId="5" fillId="16" borderId="3" xfId="0" applyNumberFormat="1" applyFont="1" applyFill="1" applyBorder="1" applyAlignment="1">
      <alignment horizontal="center" vertical="center"/>
    </xf>
    <xf numFmtId="0" fontId="5" fillId="16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65" fontId="2" fillId="14" borderId="3" xfId="0" applyNumberFormat="1" applyFont="1" applyFill="1" applyBorder="1" applyAlignment="1">
      <alignment horizontal="center" vertical="center"/>
    </xf>
    <xf numFmtId="165" fontId="2" fillId="11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17" borderId="3" xfId="0" applyNumberFormat="1" applyFont="1" applyFill="1" applyBorder="1" applyAlignment="1">
      <alignment horizontal="center" vertical="center"/>
    </xf>
    <xf numFmtId="165" fontId="4" fillId="18" borderId="3" xfId="0" applyNumberFormat="1" applyFont="1" applyFill="1" applyBorder="1" applyAlignment="1">
      <alignment horizontal="center" vertical="center"/>
    </xf>
    <xf numFmtId="165" fontId="4" fillId="19" borderId="3" xfId="0" applyNumberFormat="1" applyFont="1" applyFill="1" applyBorder="1" applyAlignment="1">
      <alignment horizontal="center" vertical="center"/>
    </xf>
    <xf numFmtId="165" fontId="4" fillId="20" borderId="3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4" fontId="5" fillId="0" borderId="0" xfId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0" fillId="0" borderId="0" xfId="0" pivotButton="1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NumberFormat="1" applyFont="1" applyAlignment="1">
      <alignment vertical="center"/>
    </xf>
    <xf numFmtId="164" fontId="0" fillId="0" borderId="0" xfId="1" applyFont="1" applyAlignment="1">
      <alignment vertical="center"/>
    </xf>
    <xf numFmtId="0" fontId="0" fillId="0" borderId="0" xfId="0" applyFont="1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jpg"/><Relationship Id="rId107" Type="http://schemas.openxmlformats.org/officeDocument/2006/relationships/image" Target="../media/image107.png"/><Relationship Id="rId268" Type="http://schemas.openxmlformats.org/officeDocument/2006/relationships/image" Target="../media/image268.jpg"/><Relationship Id="rId11" Type="http://schemas.openxmlformats.org/officeDocument/2006/relationships/image" Target="../media/image11.jp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jpg"/><Relationship Id="rId128" Type="http://schemas.openxmlformats.org/officeDocument/2006/relationships/image" Target="../media/image128.png"/><Relationship Id="rId149" Type="http://schemas.openxmlformats.org/officeDocument/2006/relationships/image" Target="../media/image149.jp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jp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jpg"/><Relationship Id="rId22" Type="http://schemas.openxmlformats.org/officeDocument/2006/relationships/image" Target="../media/image22.jpg"/><Relationship Id="rId43" Type="http://schemas.openxmlformats.org/officeDocument/2006/relationships/image" Target="../media/image43.png"/><Relationship Id="rId64" Type="http://schemas.openxmlformats.org/officeDocument/2006/relationships/image" Target="../media/image64.jpg"/><Relationship Id="rId118" Type="http://schemas.openxmlformats.org/officeDocument/2006/relationships/image" Target="../media/image118.png"/><Relationship Id="rId139" Type="http://schemas.openxmlformats.org/officeDocument/2006/relationships/image" Target="../media/image139.jpg"/><Relationship Id="rId85" Type="http://schemas.openxmlformats.org/officeDocument/2006/relationships/image" Target="../media/image85.pn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png"/><Relationship Id="rId206" Type="http://schemas.openxmlformats.org/officeDocument/2006/relationships/image" Target="../media/image206.jpg"/><Relationship Id="rId227" Type="http://schemas.openxmlformats.org/officeDocument/2006/relationships/image" Target="../media/image227.png"/><Relationship Id="rId248" Type="http://schemas.openxmlformats.org/officeDocument/2006/relationships/image" Target="../media/image248.jpg"/><Relationship Id="rId269" Type="http://schemas.openxmlformats.org/officeDocument/2006/relationships/image" Target="../media/image269.jpg"/><Relationship Id="rId12" Type="http://schemas.openxmlformats.org/officeDocument/2006/relationships/image" Target="../media/image12.jpg"/><Relationship Id="rId33" Type="http://schemas.openxmlformats.org/officeDocument/2006/relationships/image" Target="../media/image33.png"/><Relationship Id="rId108" Type="http://schemas.openxmlformats.org/officeDocument/2006/relationships/image" Target="../media/image108.jp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jpg"/><Relationship Id="rId259" Type="http://schemas.openxmlformats.org/officeDocument/2006/relationships/image" Target="../media/image259.jp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jpg"/><Relationship Id="rId44" Type="http://schemas.openxmlformats.org/officeDocument/2006/relationships/image" Target="../media/image44.png"/><Relationship Id="rId60" Type="http://schemas.openxmlformats.org/officeDocument/2006/relationships/image" Target="../media/image60.jp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jpg"/><Relationship Id="rId130" Type="http://schemas.openxmlformats.org/officeDocument/2006/relationships/image" Target="../media/image130.pn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jpg"/><Relationship Id="rId172" Type="http://schemas.openxmlformats.org/officeDocument/2006/relationships/image" Target="../media/image172.png"/><Relationship Id="rId193" Type="http://schemas.openxmlformats.org/officeDocument/2006/relationships/image" Target="../media/image193.jpg"/><Relationship Id="rId202" Type="http://schemas.openxmlformats.org/officeDocument/2006/relationships/image" Target="../media/image202.jpg"/><Relationship Id="rId207" Type="http://schemas.openxmlformats.org/officeDocument/2006/relationships/image" Target="../media/image207.jp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244" Type="http://schemas.openxmlformats.org/officeDocument/2006/relationships/image" Target="../media/image244.jpg"/><Relationship Id="rId249" Type="http://schemas.openxmlformats.org/officeDocument/2006/relationships/image" Target="../media/image249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39" Type="http://schemas.openxmlformats.org/officeDocument/2006/relationships/image" Target="../media/image39.pn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265" Type="http://schemas.openxmlformats.org/officeDocument/2006/relationships/image" Target="../media/image265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jpg"/><Relationship Id="rId183" Type="http://schemas.openxmlformats.org/officeDocument/2006/relationships/image" Target="../media/image183.png"/><Relationship Id="rId213" Type="http://schemas.openxmlformats.org/officeDocument/2006/relationships/image" Target="../media/image213.jpg"/><Relationship Id="rId218" Type="http://schemas.openxmlformats.org/officeDocument/2006/relationships/image" Target="../media/image218.png"/><Relationship Id="rId234" Type="http://schemas.openxmlformats.org/officeDocument/2006/relationships/image" Target="../media/image234.jpg"/><Relationship Id="rId239" Type="http://schemas.openxmlformats.org/officeDocument/2006/relationships/image" Target="../media/image239.jpg"/><Relationship Id="rId2" Type="http://schemas.openxmlformats.org/officeDocument/2006/relationships/image" Target="../media/image2.png"/><Relationship Id="rId29" Type="http://schemas.openxmlformats.org/officeDocument/2006/relationships/image" Target="../media/image29.jpg"/><Relationship Id="rId250" Type="http://schemas.openxmlformats.org/officeDocument/2006/relationships/image" Target="../media/image250.jpg"/><Relationship Id="rId255" Type="http://schemas.openxmlformats.org/officeDocument/2006/relationships/image" Target="../media/image255.jpg"/><Relationship Id="rId271" Type="http://schemas.openxmlformats.org/officeDocument/2006/relationships/image" Target="../media/image271.jpg"/><Relationship Id="rId24" Type="http://schemas.openxmlformats.org/officeDocument/2006/relationships/image" Target="../media/image24.png"/><Relationship Id="rId40" Type="http://schemas.openxmlformats.org/officeDocument/2006/relationships/image" Target="../media/image40.jpg"/><Relationship Id="rId45" Type="http://schemas.openxmlformats.org/officeDocument/2006/relationships/image" Target="../media/image45.pn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png"/><Relationship Id="rId136" Type="http://schemas.openxmlformats.org/officeDocument/2006/relationships/image" Target="../media/image136.jpg"/><Relationship Id="rId157" Type="http://schemas.openxmlformats.org/officeDocument/2006/relationships/image" Target="../media/image157.pn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pn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jpg"/><Relationship Id="rId245" Type="http://schemas.openxmlformats.org/officeDocument/2006/relationships/image" Target="../media/image245.jpg"/><Relationship Id="rId261" Type="http://schemas.openxmlformats.org/officeDocument/2006/relationships/image" Target="../media/image261.jpg"/><Relationship Id="rId266" Type="http://schemas.openxmlformats.org/officeDocument/2006/relationships/image" Target="../media/image266.jpg"/><Relationship Id="rId14" Type="http://schemas.openxmlformats.org/officeDocument/2006/relationships/image" Target="../media/image14.jpg"/><Relationship Id="rId30" Type="http://schemas.openxmlformats.org/officeDocument/2006/relationships/image" Target="../media/image30.png"/><Relationship Id="rId35" Type="http://schemas.openxmlformats.org/officeDocument/2006/relationships/image" Target="../media/image35.jp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219" Type="http://schemas.openxmlformats.org/officeDocument/2006/relationships/image" Target="../media/image219.pn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jpg"/><Relationship Id="rId256" Type="http://schemas.openxmlformats.org/officeDocument/2006/relationships/image" Target="../media/image256.jpg"/><Relationship Id="rId25" Type="http://schemas.openxmlformats.org/officeDocument/2006/relationships/image" Target="../media/image25.jp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72" Type="http://schemas.openxmlformats.org/officeDocument/2006/relationships/image" Target="../media/image272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jpg"/><Relationship Id="rId88" Type="http://schemas.openxmlformats.org/officeDocument/2006/relationships/image" Target="../media/image88.png"/><Relationship Id="rId111" Type="http://schemas.openxmlformats.org/officeDocument/2006/relationships/image" Target="../media/image111.jpg"/><Relationship Id="rId132" Type="http://schemas.openxmlformats.org/officeDocument/2006/relationships/image" Target="../media/image132.pn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209" Type="http://schemas.openxmlformats.org/officeDocument/2006/relationships/image" Target="../media/image209.png"/><Relationship Id="rId190" Type="http://schemas.openxmlformats.org/officeDocument/2006/relationships/image" Target="../media/image190.jp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jpg"/><Relationship Id="rId241" Type="http://schemas.openxmlformats.org/officeDocument/2006/relationships/image" Target="../media/image241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262" Type="http://schemas.openxmlformats.org/officeDocument/2006/relationships/image" Target="../media/image262.jpg"/><Relationship Id="rId10" Type="http://schemas.openxmlformats.org/officeDocument/2006/relationships/image" Target="../media/image10.jp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pn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png"/><Relationship Id="rId185" Type="http://schemas.openxmlformats.org/officeDocument/2006/relationships/image" Target="../media/image185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jp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jp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jp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jpg"/><Relationship Id="rId90" Type="http://schemas.openxmlformats.org/officeDocument/2006/relationships/image" Target="../media/image90.png"/><Relationship Id="rId165" Type="http://schemas.openxmlformats.org/officeDocument/2006/relationships/image" Target="../media/image165.jpg"/><Relationship Id="rId186" Type="http://schemas.openxmlformats.org/officeDocument/2006/relationships/image" Target="../media/image186.png"/><Relationship Id="rId211" Type="http://schemas.openxmlformats.org/officeDocument/2006/relationships/image" Target="../media/image211.jpg"/><Relationship Id="rId232" Type="http://schemas.openxmlformats.org/officeDocument/2006/relationships/image" Target="../media/image232.png"/><Relationship Id="rId253" Type="http://schemas.openxmlformats.org/officeDocument/2006/relationships/image" Target="../media/image253.jpg"/><Relationship Id="rId27" Type="http://schemas.openxmlformats.org/officeDocument/2006/relationships/image" Target="../media/image27.jp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jpg"/><Relationship Id="rId134" Type="http://schemas.openxmlformats.org/officeDocument/2006/relationships/image" Target="../media/image134.pn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png"/><Relationship Id="rId201" Type="http://schemas.openxmlformats.org/officeDocument/2006/relationships/image" Target="../media/image201.jpg"/><Relationship Id="rId222" Type="http://schemas.openxmlformats.org/officeDocument/2006/relationships/image" Target="../media/image222.pn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70" Type="http://schemas.openxmlformats.org/officeDocument/2006/relationships/image" Target="../media/image70.pn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jp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409575</xdr:colOff>
      <xdr:row>160</xdr:row>
      <xdr:rowOff>85725</xdr:rowOff>
    </xdr:from>
    <xdr:ext cx="381000" cy="11430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61</xdr:row>
      <xdr:rowOff>85725</xdr:rowOff>
    </xdr:from>
    <xdr:ext cx="619125" cy="11144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209550</xdr:colOff>
      <xdr:row>115</xdr:row>
      <xdr:rowOff>66675</xdr:rowOff>
    </xdr:from>
    <xdr:ext cx="923925" cy="1171575"/>
    <xdr:pic>
      <xdr:nvPicPr>
        <xdr:cNvPr id="4" name="image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35</xdr:row>
      <xdr:rowOff>47625</xdr:rowOff>
    </xdr:from>
    <xdr:ext cx="914400" cy="1181100"/>
    <xdr:pic>
      <xdr:nvPicPr>
        <xdr:cNvPr id="5" name="image4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18</xdr:row>
      <xdr:rowOff>66675</xdr:rowOff>
    </xdr:from>
    <xdr:ext cx="923925" cy="1162050"/>
    <xdr:pic>
      <xdr:nvPicPr>
        <xdr:cNvPr id="6" name="image5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24</xdr:row>
      <xdr:rowOff>142875</xdr:rowOff>
    </xdr:from>
    <xdr:ext cx="828675" cy="1066800"/>
    <xdr:pic>
      <xdr:nvPicPr>
        <xdr:cNvPr id="7" name="image6.pn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5</xdr:row>
      <xdr:rowOff>85725</xdr:rowOff>
    </xdr:from>
    <xdr:ext cx="457200" cy="1143000"/>
    <xdr:pic>
      <xdr:nvPicPr>
        <xdr:cNvPr id="8" name="image7.pn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29</xdr:row>
      <xdr:rowOff>104775</xdr:rowOff>
    </xdr:from>
    <xdr:ext cx="914400" cy="1123950"/>
    <xdr:pic>
      <xdr:nvPicPr>
        <xdr:cNvPr id="9" name="image8.pn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7</xdr:row>
      <xdr:rowOff>38100</xdr:rowOff>
    </xdr:from>
    <xdr:ext cx="933450" cy="1190625"/>
    <xdr:pic>
      <xdr:nvPicPr>
        <xdr:cNvPr id="10" name="image9.pn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36</xdr:row>
      <xdr:rowOff>76200</xdr:rowOff>
    </xdr:from>
    <xdr:ext cx="933450" cy="1143000"/>
    <xdr:pic>
      <xdr:nvPicPr>
        <xdr:cNvPr id="11" name="image10.jp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26</xdr:row>
      <xdr:rowOff>85725</xdr:rowOff>
    </xdr:from>
    <xdr:ext cx="866775" cy="1152525"/>
    <xdr:pic>
      <xdr:nvPicPr>
        <xdr:cNvPr id="12" name="image11.jpg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118</xdr:row>
      <xdr:rowOff>66675</xdr:rowOff>
    </xdr:from>
    <xdr:ext cx="933450" cy="1162050"/>
    <xdr:pic>
      <xdr:nvPicPr>
        <xdr:cNvPr id="13" name="image12.jpg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9</xdr:row>
      <xdr:rowOff>114300</xdr:rowOff>
    </xdr:from>
    <xdr:ext cx="904875" cy="1066800"/>
    <xdr:pic>
      <xdr:nvPicPr>
        <xdr:cNvPr id="14" name="image13.png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58</xdr:row>
      <xdr:rowOff>66675</xdr:rowOff>
    </xdr:from>
    <xdr:ext cx="647700" cy="1171575"/>
    <xdr:pic>
      <xdr:nvPicPr>
        <xdr:cNvPr id="15" name="image14.jpg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342900</xdr:colOff>
      <xdr:row>68</xdr:row>
      <xdr:rowOff>95250</xdr:rowOff>
    </xdr:from>
    <xdr:ext cx="609600" cy="1143000"/>
    <xdr:pic>
      <xdr:nvPicPr>
        <xdr:cNvPr id="16" name="image15.png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117</xdr:row>
      <xdr:rowOff>114300</xdr:rowOff>
    </xdr:from>
    <xdr:ext cx="666750" cy="1085850"/>
    <xdr:pic>
      <xdr:nvPicPr>
        <xdr:cNvPr id="17" name="image16.png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285750</xdr:colOff>
      <xdr:row>173</xdr:row>
      <xdr:rowOff>76200</xdr:rowOff>
    </xdr:from>
    <xdr:ext cx="790575" cy="1143000"/>
    <xdr:pic>
      <xdr:nvPicPr>
        <xdr:cNvPr id="18" name="image17.png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161925</xdr:colOff>
      <xdr:row>70</xdr:row>
      <xdr:rowOff>152400</xdr:rowOff>
    </xdr:from>
    <xdr:ext cx="971550" cy="1066800"/>
    <xdr:pic>
      <xdr:nvPicPr>
        <xdr:cNvPr id="19" name="image18.jpg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150</xdr:row>
      <xdr:rowOff>114300</xdr:rowOff>
    </xdr:from>
    <xdr:ext cx="828675" cy="1095375"/>
    <xdr:pic>
      <xdr:nvPicPr>
        <xdr:cNvPr id="20" name="image19.png"/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89</xdr:row>
      <xdr:rowOff>104775</xdr:rowOff>
    </xdr:from>
    <xdr:ext cx="847725" cy="1076325"/>
    <xdr:pic>
      <xdr:nvPicPr>
        <xdr:cNvPr id="21" name="image20.png"/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285750</xdr:colOff>
      <xdr:row>158</xdr:row>
      <xdr:rowOff>114300</xdr:rowOff>
    </xdr:from>
    <xdr:ext cx="847725" cy="1114425"/>
    <xdr:pic>
      <xdr:nvPicPr>
        <xdr:cNvPr id="22" name="image21.png"/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157</xdr:row>
      <xdr:rowOff>152400</xdr:rowOff>
    </xdr:from>
    <xdr:ext cx="847725" cy="1047750"/>
    <xdr:pic>
      <xdr:nvPicPr>
        <xdr:cNvPr id="23" name="image22.jpg"/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171450</xdr:colOff>
      <xdr:row>13</xdr:row>
      <xdr:rowOff>85725</xdr:rowOff>
    </xdr:from>
    <xdr:ext cx="933450" cy="1104900"/>
    <xdr:pic>
      <xdr:nvPicPr>
        <xdr:cNvPr id="24" name="image23.png"/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96</xdr:row>
      <xdr:rowOff>66675</xdr:rowOff>
    </xdr:from>
    <xdr:ext cx="1057275" cy="1181100"/>
    <xdr:pic>
      <xdr:nvPicPr>
        <xdr:cNvPr id="25" name="image24.png"/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209550</xdr:colOff>
      <xdr:row>183</xdr:row>
      <xdr:rowOff>152400</xdr:rowOff>
    </xdr:from>
    <xdr:ext cx="895350" cy="1066800"/>
    <xdr:pic>
      <xdr:nvPicPr>
        <xdr:cNvPr id="26" name="image25.jpg"/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161925</xdr:colOff>
      <xdr:row>30</xdr:row>
      <xdr:rowOff>104775</xdr:rowOff>
    </xdr:from>
    <xdr:ext cx="952500" cy="1123950"/>
    <xdr:pic>
      <xdr:nvPicPr>
        <xdr:cNvPr id="27" name="image26.png"/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419100</xdr:colOff>
      <xdr:row>114</xdr:row>
      <xdr:rowOff>47625</xdr:rowOff>
    </xdr:from>
    <xdr:ext cx="438150" cy="1171575"/>
    <xdr:pic>
      <xdr:nvPicPr>
        <xdr:cNvPr id="28" name="image27.jpg"/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172</xdr:row>
      <xdr:rowOff>66675</xdr:rowOff>
    </xdr:from>
    <xdr:ext cx="457200" cy="1171575"/>
    <xdr:pic>
      <xdr:nvPicPr>
        <xdr:cNvPr id="29" name="image28.png"/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93</xdr:row>
      <xdr:rowOff>133350</xdr:rowOff>
    </xdr:from>
    <xdr:ext cx="800100" cy="1057275"/>
    <xdr:pic>
      <xdr:nvPicPr>
        <xdr:cNvPr id="30" name="image29.jpg"/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47</xdr:row>
      <xdr:rowOff>85725</xdr:rowOff>
    </xdr:from>
    <xdr:ext cx="866775" cy="1162050"/>
    <xdr:pic>
      <xdr:nvPicPr>
        <xdr:cNvPr id="31" name="image30.png"/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133</xdr:row>
      <xdr:rowOff>95250</xdr:rowOff>
    </xdr:from>
    <xdr:ext cx="876300" cy="1143000"/>
    <xdr:pic>
      <xdr:nvPicPr>
        <xdr:cNvPr id="32" name="image31.png"/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209550</xdr:colOff>
      <xdr:row>149</xdr:row>
      <xdr:rowOff>133350</xdr:rowOff>
    </xdr:from>
    <xdr:ext cx="866775" cy="1066800"/>
    <xdr:pic>
      <xdr:nvPicPr>
        <xdr:cNvPr id="33" name="image32.png"/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128</xdr:row>
      <xdr:rowOff>76200</xdr:rowOff>
    </xdr:from>
    <xdr:ext cx="914400" cy="1152525"/>
    <xdr:pic>
      <xdr:nvPicPr>
        <xdr:cNvPr id="34" name="image33.png"/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209550</xdr:colOff>
      <xdr:row>21</xdr:row>
      <xdr:rowOff>142875</xdr:rowOff>
    </xdr:from>
    <xdr:ext cx="895350" cy="1028700"/>
    <xdr:pic>
      <xdr:nvPicPr>
        <xdr:cNvPr id="35" name="image34.jpg"/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8</xdr:row>
      <xdr:rowOff>95250</xdr:rowOff>
    </xdr:from>
    <xdr:ext cx="933450" cy="1123950"/>
    <xdr:pic>
      <xdr:nvPicPr>
        <xdr:cNvPr id="36" name="image35.jpg"/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33</xdr:row>
      <xdr:rowOff>104775</xdr:rowOff>
    </xdr:from>
    <xdr:ext cx="762000" cy="1028700"/>
    <xdr:pic>
      <xdr:nvPicPr>
        <xdr:cNvPr id="37" name="image36.png"/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285750</xdr:colOff>
      <xdr:row>34</xdr:row>
      <xdr:rowOff>66675</xdr:rowOff>
    </xdr:from>
    <xdr:ext cx="809625" cy="1114425"/>
    <xdr:pic>
      <xdr:nvPicPr>
        <xdr:cNvPr id="38" name="image37.png"/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123</xdr:row>
      <xdr:rowOff>95250</xdr:rowOff>
    </xdr:from>
    <xdr:ext cx="809625" cy="1076325"/>
    <xdr:pic>
      <xdr:nvPicPr>
        <xdr:cNvPr id="39" name="image38.png"/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51</xdr:row>
      <xdr:rowOff>85725</xdr:rowOff>
    </xdr:from>
    <xdr:ext cx="866775" cy="1114425"/>
    <xdr:pic>
      <xdr:nvPicPr>
        <xdr:cNvPr id="40" name="image39.png"/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17</xdr:row>
      <xdr:rowOff>85725</xdr:rowOff>
    </xdr:from>
    <xdr:ext cx="666750" cy="1133475"/>
    <xdr:pic>
      <xdr:nvPicPr>
        <xdr:cNvPr id="41" name="image40.jpg"/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10</xdr:row>
      <xdr:rowOff>85725</xdr:rowOff>
    </xdr:from>
    <xdr:ext cx="609600" cy="1162050"/>
    <xdr:pic>
      <xdr:nvPicPr>
        <xdr:cNvPr id="42" name="image41.png"/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38</xdr:row>
      <xdr:rowOff>104775</xdr:rowOff>
    </xdr:from>
    <xdr:ext cx="866775" cy="1104900"/>
    <xdr:pic>
      <xdr:nvPicPr>
        <xdr:cNvPr id="43" name="image42.png"/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142875</xdr:colOff>
      <xdr:row>11</xdr:row>
      <xdr:rowOff>66675</xdr:rowOff>
    </xdr:from>
    <xdr:ext cx="990600" cy="1181100"/>
    <xdr:pic>
      <xdr:nvPicPr>
        <xdr:cNvPr id="44" name="image43.png"/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161925</xdr:colOff>
      <xdr:row>56</xdr:row>
      <xdr:rowOff>85725</xdr:rowOff>
    </xdr:from>
    <xdr:ext cx="952500" cy="1114425"/>
    <xdr:pic>
      <xdr:nvPicPr>
        <xdr:cNvPr id="45" name="image44.png"/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209550</xdr:colOff>
      <xdr:row>32</xdr:row>
      <xdr:rowOff>133350</xdr:rowOff>
    </xdr:from>
    <xdr:ext cx="866775" cy="1123950"/>
    <xdr:pic>
      <xdr:nvPicPr>
        <xdr:cNvPr id="46" name="image45.png"/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88</xdr:row>
      <xdr:rowOff>95250</xdr:rowOff>
    </xdr:from>
    <xdr:ext cx="800100" cy="1057275"/>
    <xdr:pic>
      <xdr:nvPicPr>
        <xdr:cNvPr id="47" name="image46.png"/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209550</xdr:colOff>
      <xdr:row>113</xdr:row>
      <xdr:rowOff>85725</xdr:rowOff>
    </xdr:from>
    <xdr:ext cx="923925" cy="1152525"/>
    <xdr:pic>
      <xdr:nvPicPr>
        <xdr:cNvPr id="48" name="image47.png"/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79</xdr:row>
      <xdr:rowOff>85725</xdr:rowOff>
    </xdr:from>
    <xdr:ext cx="847725" cy="1143000"/>
    <xdr:pic>
      <xdr:nvPicPr>
        <xdr:cNvPr id="49" name="image48.png"/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71</xdr:row>
      <xdr:rowOff>133350</xdr:rowOff>
    </xdr:from>
    <xdr:ext cx="828675" cy="1085850"/>
    <xdr:pic>
      <xdr:nvPicPr>
        <xdr:cNvPr id="50" name="image49.png"/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132</xdr:row>
      <xdr:rowOff>85725</xdr:rowOff>
    </xdr:from>
    <xdr:ext cx="866775" cy="1076325"/>
    <xdr:pic>
      <xdr:nvPicPr>
        <xdr:cNvPr id="51" name="image50.jpg"/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102</xdr:row>
      <xdr:rowOff>104775</xdr:rowOff>
    </xdr:from>
    <xdr:ext cx="866775" cy="1114425"/>
    <xdr:pic>
      <xdr:nvPicPr>
        <xdr:cNvPr id="52" name="image51.png"/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16</xdr:row>
      <xdr:rowOff>104775</xdr:rowOff>
    </xdr:from>
    <xdr:ext cx="876300" cy="1114425"/>
    <xdr:pic>
      <xdr:nvPicPr>
        <xdr:cNvPr id="53" name="image52.png"/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65</xdr:row>
      <xdr:rowOff>85725</xdr:rowOff>
    </xdr:from>
    <xdr:ext cx="904875" cy="1123950"/>
    <xdr:pic>
      <xdr:nvPicPr>
        <xdr:cNvPr id="54" name="image53.png"/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23</xdr:row>
      <xdr:rowOff>95250</xdr:rowOff>
    </xdr:from>
    <xdr:ext cx="904875" cy="1095375"/>
    <xdr:pic>
      <xdr:nvPicPr>
        <xdr:cNvPr id="55" name="image54.png"/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39</xdr:row>
      <xdr:rowOff>66675</xdr:rowOff>
    </xdr:from>
    <xdr:ext cx="923925" cy="1171575"/>
    <xdr:pic>
      <xdr:nvPicPr>
        <xdr:cNvPr id="56" name="image55.png"/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161925</xdr:colOff>
      <xdr:row>28</xdr:row>
      <xdr:rowOff>114300</xdr:rowOff>
    </xdr:from>
    <xdr:ext cx="933450" cy="1095375"/>
    <xdr:pic>
      <xdr:nvPicPr>
        <xdr:cNvPr id="57" name="image56.png"/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37</xdr:row>
      <xdr:rowOff>76200</xdr:rowOff>
    </xdr:from>
    <xdr:ext cx="866775" cy="1143000"/>
    <xdr:pic>
      <xdr:nvPicPr>
        <xdr:cNvPr id="58" name="image57.png"/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171450</xdr:colOff>
      <xdr:row>40</xdr:row>
      <xdr:rowOff>85725</xdr:rowOff>
    </xdr:from>
    <xdr:ext cx="895350" cy="1152525"/>
    <xdr:pic>
      <xdr:nvPicPr>
        <xdr:cNvPr id="59" name="image58.png"/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108</xdr:row>
      <xdr:rowOff>85725</xdr:rowOff>
    </xdr:from>
    <xdr:ext cx="457200" cy="1171575"/>
    <xdr:pic>
      <xdr:nvPicPr>
        <xdr:cNvPr id="60" name="image59.jpg"/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87</xdr:row>
      <xdr:rowOff>47625</xdr:rowOff>
    </xdr:from>
    <xdr:ext cx="485775" cy="1190625"/>
    <xdr:pic>
      <xdr:nvPicPr>
        <xdr:cNvPr id="61" name="image60.jpg"/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171450</xdr:colOff>
      <xdr:row>101</xdr:row>
      <xdr:rowOff>95250</xdr:rowOff>
    </xdr:from>
    <xdr:ext cx="933450" cy="1123950"/>
    <xdr:pic>
      <xdr:nvPicPr>
        <xdr:cNvPr id="62" name="image61.jpg"/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45</xdr:row>
      <xdr:rowOff>142875</xdr:rowOff>
    </xdr:from>
    <xdr:ext cx="895350" cy="1085850"/>
    <xdr:pic>
      <xdr:nvPicPr>
        <xdr:cNvPr id="63" name="image62.png"/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6</xdr:row>
      <xdr:rowOff>85725</xdr:rowOff>
    </xdr:from>
    <xdr:ext cx="952500" cy="1104900"/>
    <xdr:pic>
      <xdr:nvPicPr>
        <xdr:cNvPr id="64" name="image63.jpg"/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428625</xdr:colOff>
      <xdr:row>49</xdr:row>
      <xdr:rowOff>76200</xdr:rowOff>
    </xdr:from>
    <xdr:ext cx="438150" cy="1171575"/>
    <xdr:pic>
      <xdr:nvPicPr>
        <xdr:cNvPr id="65" name="image64.jpg"/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409575</xdr:colOff>
      <xdr:row>59</xdr:row>
      <xdr:rowOff>76200</xdr:rowOff>
    </xdr:from>
    <xdr:ext cx="438150" cy="1152525"/>
    <xdr:pic>
      <xdr:nvPicPr>
        <xdr:cNvPr id="66" name="image65.png"/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31</xdr:row>
      <xdr:rowOff>66675</xdr:rowOff>
    </xdr:from>
    <xdr:ext cx="914400" cy="1171575"/>
    <xdr:pic>
      <xdr:nvPicPr>
        <xdr:cNvPr id="67" name="image66.jpg"/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14</xdr:row>
      <xdr:rowOff>95250</xdr:rowOff>
    </xdr:from>
    <xdr:ext cx="866775" cy="1104900"/>
    <xdr:pic>
      <xdr:nvPicPr>
        <xdr:cNvPr id="68" name="image67.png"/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485775</xdr:colOff>
      <xdr:row>99</xdr:row>
      <xdr:rowOff>104775</xdr:rowOff>
    </xdr:from>
    <xdr:ext cx="428625" cy="1152525"/>
    <xdr:pic>
      <xdr:nvPicPr>
        <xdr:cNvPr id="69" name="image68.png"/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81</xdr:row>
      <xdr:rowOff>85725</xdr:rowOff>
    </xdr:from>
    <xdr:ext cx="838200" cy="1143000"/>
    <xdr:pic>
      <xdr:nvPicPr>
        <xdr:cNvPr id="70" name="image69.png"/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78</xdr:row>
      <xdr:rowOff>104775</xdr:rowOff>
    </xdr:from>
    <xdr:ext cx="857250" cy="1104900"/>
    <xdr:pic>
      <xdr:nvPicPr>
        <xdr:cNvPr id="71" name="image70.png"/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25</xdr:row>
      <xdr:rowOff>104775</xdr:rowOff>
    </xdr:from>
    <xdr:ext cx="809625" cy="1123950"/>
    <xdr:pic>
      <xdr:nvPicPr>
        <xdr:cNvPr id="72" name="image71.png"/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27</xdr:row>
      <xdr:rowOff>133350</xdr:rowOff>
    </xdr:from>
    <xdr:ext cx="838200" cy="1104900"/>
    <xdr:pic>
      <xdr:nvPicPr>
        <xdr:cNvPr id="73" name="image72.png"/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171450</xdr:colOff>
      <xdr:row>72</xdr:row>
      <xdr:rowOff>133350</xdr:rowOff>
    </xdr:from>
    <xdr:ext cx="895350" cy="1076325"/>
    <xdr:pic>
      <xdr:nvPicPr>
        <xdr:cNvPr id="74" name="image73.png"/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161925</xdr:colOff>
      <xdr:row>69</xdr:row>
      <xdr:rowOff>114300</xdr:rowOff>
    </xdr:from>
    <xdr:ext cx="923925" cy="1085850"/>
    <xdr:pic>
      <xdr:nvPicPr>
        <xdr:cNvPr id="75" name="image74.jpg"/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171450</xdr:colOff>
      <xdr:row>171</xdr:row>
      <xdr:rowOff>95250</xdr:rowOff>
    </xdr:from>
    <xdr:ext cx="923925" cy="1095375"/>
    <xdr:pic>
      <xdr:nvPicPr>
        <xdr:cNvPr id="76" name="image75.png"/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485775</xdr:colOff>
      <xdr:row>86</xdr:row>
      <xdr:rowOff>76200</xdr:rowOff>
    </xdr:from>
    <xdr:ext cx="361950" cy="1143000"/>
    <xdr:pic>
      <xdr:nvPicPr>
        <xdr:cNvPr id="77" name="image76.png"/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361950</xdr:colOff>
      <xdr:row>170</xdr:row>
      <xdr:rowOff>66675</xdr:rowOff>
    </xdr:from>
    <xdr:ext cx="542925" cy="1162050"/>
    <xdr:pic>
      <xdr:nvPicPr>
        <xdr:cNvPr id="78" name="image77.png"/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171450</xdr:colOff>
      <xdr:row>52</xdr:row>
      <xdr:rowOff>95250</xdr:rowOff>
    </xdr:from>
    <xdr:ext cx="857250" cy="1133475"/>
    <xdr:pic>
      <xdr:nvPicPr>
        <xdr:cNvPr id="79" name="image78.jpg"/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19</xdr:row>
      <xdr:rowOff>142875</xdr:rowOff>
    </xdr:from>
    <xdr:ext cx="790575" cy="1076325"/>
    <xdr:pic>
      <xdr:nvPicPr>
        <xdr:cNvPr id="80" name="image79.png"/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209550</xdr:colOff>
      <xdr:row>57</xdr:row>
      <xdr:rowOff>95250</xdr:rowOff>
    </xdr:from>
    <xdr:ext cx="838200" cy="1162050"/>
    <xdr:pic>
      <xdr:nvPicPr>
        <xdr:cNvPr id="81" name="image80.jpg"/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171450</xdr:colOff>
      <xdr:row>48</xdr:row>
      <xdr:rowOff>95250</xdr:rowOff>
    </xdr:from>
    <xdr:ext cx="847725" cy="1143000"/>
    <xdr:pic>
      <xdr:nvPicPr>
        <xdr:cNvPr id="82" name="image81.png"/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428625</xdr:colOff>
      <xdr:row>85</xdr:row>
      <xdr:rowOff>95250</xdr:rowOff>
    </xdr:from>
    <xdr:ext cx="428625" cy="1123950"/>
    <xdr:pic>
      <xdr:nvPicPr>
        <xdr:cNvPr id="83" name="image82.jpg"/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428625</xdr:colOff>
      <xdr:row>74</xdr:row>
      <xdr:rowOff>66675</xdr:rowOff>
    </xdr:from>
    <xdr:ext cx="466725" cy="1181100"/>
    <xdr:pic>
      <xdr:nvPicPr>
        <xdr:cNvPr id="84" name="image83.jpg"/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20</xdr:row>
      <xdr:rowOff>104775</xdr:rowOff>
    </xdr:from>
    <xdr:ext cx="857250" cy="1104900"/>
    <xdr:pic>
      <xdr:nvPicPr>
        <xdr:cNvPr id="85" name="image84.jpg"/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171450</xdr:colOff>
      <xdr:row>46</xdr:row>
      <xdr:rowOff>104775</xdr:rowOff>
    </xdr:from>
    <xdr:ext cx="895350" cy="1104900"/>
    <xdr:pic>
      <xdr:nvPicPr>
        <xdr:cNvPr id="86" name="image85.png"/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171450</xdr:colOff>
      <xdr:row>169</xdr:row>
      <xdr:rowOff>104775</xdr:rowOff>
    </xdr:from>
    <xdr:ext cx="923925" cy="1143000"/>
    <xdr:pic>
      <xdr:nvPicPr>
        <xdr:cNvPr id="87" name="image86.jpg"/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142875</xdr:colOff>
      <xdr:row>83</xdr:row>
      <xdr:rowOff>85725</xdr:rowOff>
    </xdr:from>
    <xdr:ext cx="904875" cy="1171575"/>
    <xdr:pic>
      <xdr:nvPicPr>
        <xdr:cNvPr id="88" name="image87.jpg"/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109</xdr:row>
      <xdr:rowOff>76200</xdr:rowOff>
    </xdr:from>
    <xdr:ext cx="914400" cy="1171575"/>
    <xdr:pic>
      <xdr:nvPicPr>
        <xdr:cNvPr id="89" name="image88.png"/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209550</xdr:colOff>
      <xdr:row>94</xdr:row>
      <xdr:rowOff>114300</xdr:rowOff>
    </xdr:from>
    <xdr:ext cx="847725" cy="1066800"/>
    <xdr:pic>
      <xdr:nvPicPr>
        <xdr:cNvPr id="90" name="image89.jpg"/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161925</xdr:colOff>
      <xdr:row>80</xdr:row>
      <xdr:rowOff>95250</xdr:rowOff>
    </xdr:from>
    <xdr:ext cx="952500" cy="1123950"/>
    <xdr:pic>
      <xdr:nvPicPr>
        <xdr:cNvPr id="91" name="image90.png"/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67</xdr:row>
      <xdr:rowOff>85725</xdr:rowOff>
    </xdr:from>
    <xdr:ext cx="809625" cy="1152525"/>
    <xdr:pic>
      <xdr:nvPicPr>
        <xdr:cNvPr id="92" name="image91.jpg"/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64</xdr:row>
      <xdr:rowOff>76200</xdr:rowOff>
    </xdr:from>
    <xdr:ext cx="847725" cy="1143000"/>
    <xdr:pic>
      <xdr:nvPicPr>
        <xdr:cNvPr id="93" name="image92.png"/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77</xdr:row>
      <xdr:rowOff>85725</xdr:rowOff>
    </xdr:from>
    <xdr:ext cx="838200" cy="1162050"/>
    <xdr:pic>
      <xdr:nvPicPr>
        <xdr:cNvPr id="94" name="image93.jpg"/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82</xdr:row>
      <xdr:rowOff>76200</xdr:rowOff>
    </xdr:from>
    <xdr:ext cx="838200" cy="1152525"/>
    <xdr:pic>
      <xdr:nvPicPr>
        <xdr:cNvPr id="95" name="image94.jpg"/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62</xdr:row>
      <xdr:rowOff>95250</xdr:rowOff>
    </xdr:from>
    <xdr:ext cx="857250" cy="1123950"/>
    <xdr:pic>
      <xdr:nvPicPr>
        <xdr:cNvPr id="96" name="image95.png"/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143</xdr:row>
      <xdr:rowOff>85725</xdr:rowOff>
    </xdr:from>
    <xdr:ext cx="828675" cy="1133475"/>
    <xdr:pic>
      <xdr:nvPicPr>
        <xdr:cNvPr id="97" name="image96.jpg"/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142</xdr:row>
      <xdr:rowOff>66675</xdr:rowOff>
    </xdr:from>
    <xdr:ext cx="838200" cy="1143000"/>
    <xdr:pic>
      <xdr:nvPicPr>
        <xdr:cNvPr id="98" name="image97.jpg"/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156</xdr:row>
      <xdr:rowOff>95250</xdr:rowOff>
    </xdr:from>
    <xdr:ext cx="781050" cy="1095375"/>
    <xdr:pic>
      <xdr:nvPicPr>
        <xdr:cNvPr id="99" name="image98.jpg"/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144</xdr:row>
      <xdr:rowOff>123825</xdr:rowOff>
    </xdr:from>
    <xdr:ext cx="800100" cy="1047750"/>
    <xdr:pic>
      <xdr:nvPicPr>
        <xdr:cNvPr id="100" name="image99.jpg"/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476250</xdr:colOff>
      <xdr:row>111</xdr:row>
      <xdr:rowOff>104775</xdr:rowOff>
    </xdr:from>
    <xdr:ext cx="447675" cy="1066800"/>
    <xdr:pic>
      <xdr:nvPicPr>
        <xdr:cNvPr id="101" name="image100.jpg"/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333375</xdr:colOff>
      <xdr:row>135</xdr:row>
      <xdr:rowOff>190500</xdr:rowOff>
    </xdr:from>
    <xdr:ext cx="676275" cy="962025"/>
    <xdr:pic>
      <xdr:nvPicPr>
        <xdr:cNvPr id="102" name="image101.jpg"/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136</xdr:row>
      <xdr:rowOff>114300</xdr:rowOff>
    </xdr:from>
    <xdr:ext cx="781050" cy="1085850"/>
    <xdr:pic>
      <xdr:nvPicPr>
        <xdr:cNvPr id="103" name="image102.png"/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137</xdr:row>
      <xdr:rowOff>133350</xdr:rowOff>
    </xdr:from>
    <xdr:ext cx="733425" cy="1057275"/>
    <xdr:pic>
      <xdr:nvPicPr>
        <xdr:cNvPr id="104" name="image103.jpg"/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495300</xdr:colOff>
      <xdr:row>129</xdr:row>
      <xdr:rowOff>104775</xdr:rowOff>
    </xdr:from>
    <xdr:ext cx="457200" cy="1047750"/>
    <xdr:pic>
      <xdr:nvPicPr>
        <xdr:cNvPr id="105" name="image104.jpg"/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107</xdr:row>
      <xdr:rowOff>142875</xdr:rowOff>
    </xdr:from>
    <xdr:ext cx="647700" cy="923925"/>
    <xdr:pic>
      <xdr:nvPicPr>
        <xdr:cNvPr id="106" name="image105.jpg"/>
        <xdr:cNvPicPr preferRelativeResize="0"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151</xdr:row>
      <xdr:rowOff>133350</xdr:rowOff>
    </xdr:from>
    <xdr:ext cx="685800" cy="962025"/>
    <xdr:pic>
      <xdr:nvPicPr>
        <xdr:cNvPr id="107" name="image106.jpg"/>
        <xdr:cNvPicPr preferRelativeResize="0"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285750</xdr:colOff>
      <xdr:row>174</xdr:row>
      <xdr:rowOff>161925</xdr:rowOff>
    </xdr:from>
    <xdr:ext cx="781050" cy="1019175"/>
    <xdr:pic>
      <xdr:nvPicPr>
        <xdr:cNvPr id="108" name="image107.png"/>
        <xdr:cNvPicPr preferRelativeResize="0"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209550</xdr:colOff>
      <xdr:row>152</xdr:row>
      <xdr:rowOff>171450</xdr:rowOff>
    </xdr:from>
    <xdr:ext cx="800100" cy="971550"/>
    <xdr:pic>
      <xdr:nvPicPr>
        <xdr:cNvPr id="109" name="image108.jpg"/>
        <xdr:cNvPicPr preferRelativeResize="0"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97</xdr:row>
      <xdr:rowOff>171450</xdr:rowOff>
    </xdr:from>
    <xdr:ext cx="742950" cy="971550"/>
    <xdr:pic>
      <xdr:nvPicPr>
        <xdr:cNvPr id="110" name="image109.jpg"/>
        <xdr:cNvPicPr preferRelativeResize="0"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175</xdr:row>
      <xdr:rowOff>142875</xdr:rowOff>
    </xdr:from>
    <xdr:ext cx="419100" cy="1019175"/>
    <xdr:pic>
      <xdr:nvPicPr>
        <xdr:cNvPr id="111" name="image110.jpg"/>
        <xdr:cNvPicPr preferRelativeResize="0"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100</xdr:row>
      <xdr:rowOff>133350</xdr:rowOff>
    </xdr:from>
    <xdr:ext cx="828675" cy="962025"/>
    <xdr:pic>
      <xdr:nvPicPr>
        <xdr:cNvPr id="112" name="image111.jpg"/>
        <xdr:cNvPicPr preferRelativeResize="0"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75</xdr:row>
      <xdr:rowOff>161925</xdr:rowOff>
    </xdr:from>
    <xdr:ext cx="762000" cy="971550"/>
    <xdr:pic>
      <xdr:nvPicPr>
        <xdr:cNvPr id="113" name="image112.jpg"/>
        <xdr:cNvPicPr preferRelativeResize="0"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285750</xdr:colOff>
      <xdr:row>15</xdr:row>
      <xdr:rowOff>161925</xdr:rowOff>
    </xdr:from>
    <xdr:ext cx="762000" cy="1028700"/>
    <xdr:pic>
      <xdr:nvPicPr>
        <xdr:cNvPr id="114" name="image113.jpg"/>
        <xdr:cNvPicPr preferRelativeResize="0"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54</xdr:row>
      <xdr:rowOff>133350</xdr:rowOff>
    </xdr:from>
    <xdr:ext cx="733425" cy="1019175"/>
    <xdr:pic>
      <xdr:nvPicPr>
        <xdr:cNvPr id="115" name="image114.jpg"/>
        <xdr:cNvPicPr preferRelativeResize="0"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285750</xdr:colOff>
      <xdr:row>41</xdr:row>
      <xdr:rowOff>161925</xdr:rowOff>
    </xdr:from>
    <xdr:ext cx="752475" cy="1028700"/>
    <xdr:pic>
      <xdr:nvPicPr>
        <xdr:cNvPr id="116" name="image115.jpg"/>
        <xdr:cNvPicPr preferRelativeResize="0"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12</xdr:row>
      <xdr:rowOff>104775</xdr:rowOff>
    </xdr:from>
    <xdr:ext cx="790575" cy="1066800"/>
    <xdr:pic>
      <xdr:nvPicPr>
        <xdr:cNvPr id="117" name="image116.jpg"/>
        <xdr:cNvPicPr preferRelativeResize="0"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73</xdr:row>
      <xdr:rowOff>171450</xdr:rowOff>
    </xdr:from>
    <xdr:ext cx="742950" cy="1000125"/>
    <xdr:pic>
      <xdr:nvPicPr>
        <xdr:cNvPr id="118" name="image117.jpg"/>
        <xdr:cNvPicPr preferRelativeResize="0"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476250</xdr:colOff>
      <xdr:row>60</xdr:row>
      <xdr:rowOff>142875</xdr:rowOff>
    </xdr:from>
    <xdr:ext cx="457200" cy="1019175"/>
    <xdr:pic>
      <xdr:nvPicPr>
        <xdr:cNvPr id="119" name="image118.png"/>
        <xdr:cNvPicPr preferRelativeResize="0"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92</xdr:row>
      <xdr:rowOff>133350</xdr:rowOff>
    </xdr:from>
    <xdr:ext cx="781050" cy="1028700"/>
    <xdr:pic>
      <xdr:nvPicPr>
        <xdr:cNvPr id="120" name="image119.png"/>
        <xdr:cNvPicPr preferRelativeResize="0"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130</xdr:row>
      <xdr:rowOff>133350</xdr:rowOff>
    </xdr:from>
    <xdr:ext cx="800100" cy="1019175"/>
    <xdr:pic>
      <xdr:nvPicPr>
        <xdr:cNvPr id="121" name="image120.jpg"/>
        <xdr:cNvPicPr preferRelativeResize="0"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112</xdr:row>
      <xdr:rowOff>133350</xdr:rowOff>
    </xdr:from>
    <xdr:ext cx="762000" cy="1000125"/>
    <xdr:pic>
      <xdr:nvPicPr>
        <xdr:cNvPr id="122" name="image121.jpg"/>
        <xdr:cNvPicPr preferRelativeResize="0"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66</xdr:row>
      <xdr:rowOff>133350</xdr:rowOff>
    </xdr:from>
    <xdr:ext cx="742950" cy="1019175"/>
    <xdr:pic>
      <xdr:nvPicPr>
        <xdr:cNvPr id="123" name="image122.png"/>
        <xdr:cNvPicPr preferRelativeResize="0"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95</xdr:row>
      <xdr:rowOff>114300</xdr:rowOff>
    </xdr:from>
    <xdr:ext cx="809625" cy="1038225"/>
    <xdr:pic>
      <xdr:nvPicPr>
        <xdr:cNvPr id="124" name="image123.png"/>
        <xdr:cNvPicPr preferRelativeResize="0"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98</xdr:row>
      <xdr:rowOff>114300</xdr:rowOff>
    </xdr:from>
    <xdr:ext cx="762000" cy="1057275"/>
    <xdr:pic>
      <xdr:nvPicPr>
        <xdr:cNvPr id="125" name="image124.jpg"/>
        <xdr:cNvPicPr preferRelativeResize="0"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514350</xdr:colOff>
      <xdr:row>110</xdr:row>
      <xdr:rowOff>104775</xdr:rowOff>
    </xdr:from>
    <xdr:ext cx="409575" cy="1085850"/>
    <xdr:pic>
      <xdr:nvPicPr>
        <xdr:cNvPr id="126" name="image125.jpg"/>
        <xdr:cNvPicPr preferRelativeResize="0"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119</xdr:row>
      <xdr:rowOff>133350</xdr:rowOff>
    </xdr:from>
    <xdr:ext cx="809625" cy="1047750"/>
    <xdr:pic>
      <xdr:nvPicPr>
        <xdr:cNvPr id="127" name="image126.jpg"/>
        <xdr:cNvPicPr preferRelativeResize="0"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124</xdr:row>
      <xdr:rowOff>142875</xdr:rowOff>
    </xdr:from>
    <xdr:ext cx="800100" cy="1000125"/>
    <xdr:pic>
      <xdr:nvPicPr>
        <xdr:cNvPr id="128" name="image127.jpg"/>
        <xdr:cNvPicPr preferRelativeResize="0"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131</xdr:row>
      <xdr:rowOff>114300</xdr:rowOff>
    </xdr:from>
    <xdr:ext cx="752475" cy="1028700"/>
    <xdr:pic>
      <xdr:nvPicPr>
        <xdr:cNvPr id="129" name="image128.png"/>
        <xdr:cNvPicPr preferRelativeResize="0"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466725</xdr:colOff>
      <xdr:row>153</xdr:row>
      <xdr:rowOff>133350</xdr:rowOff>
    </xdr:from>
    <xdr:ext cx="428625" cy="1057275"/>
    <xdr:pic>
      <xdr:nvPicPr>
        <xdr:cNvPr id="130" name="image129.png"/>
        <xdr:cNvPicPr preferRelativeResize="0"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145</xdr:row>
      <xdr:rowOff>161925</xdr:rowOff>
    </xdr:from>
    <xdr:ext cx="742950" cy="904875"/>
    <xdr:pic>
      <xdr:nvPicPr>
        <xdr:cNvPr id="131" name="image130.png"/>
        <xdr:cNvPicPr preferRelativeResize="0"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428625</xdr:colOff>
      <xdr:row>176</xdr:row>
      <xdr:rowOff>133350</xdr:rowOff>
    </xdr:from>
    <xdr:ext cx="438150" cy="1047750"/>
    <xdr:pic>
      <xdr:nvPicPr>
        <xdr:cNvPr id="132" name="image131.png"/>
        <xdr:cNvPicPr preferRelativeResize="0"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177</xdr:row>
      <xdr:rowOff>114300</xdr:rowOff>
    </xdr:from>
    <xdr:ext cx="762000" cy="1057275"/>
    <xdr:pic>
      <xdr:nvPicPr>
        <xdr:cNvPr id="133" name="image132.png"/>
        <xdr:cNvPicPr preferRelativeResize="0"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178</xdr:row>
      <xdr:rowOff>142875</xdr:rowOff>
    </xdr:from>
    <xdr:ext cx="466725" cy="1028700"/>
    <xdr:pic>
      <xdr:nvPicPr>
        <xdr:cNvPr id="134" name="image133.jpg"/>
        <xdr:cNvPicPr preferRelativeResize="0"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285750</xdr:colOff>
      <xdr:row>179</xdr:row>
      <xdr:rowOff>114300</xdr:rowOff>
    </xdr:from>
    <xdr:ext cx="762000" cy="1047750"/>
    <xdr:pic>
      <xdr:nvPicPr>
        <xdr:cNvPr id="135" name="image134.png"/>
        <xdr:cNvPicPr preferRelativeResize="0"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91</xdr:row>
      <xdr:rowOff>114300</xdr:rowOff>
    </xdr:from>
    <xdr:ext cx="752475" cy="1066800"/>
    <xdr:pic>
      <xdr:nvPicPr>
        <xdr:cNvPr id="136" name="image135.jpg"/>
        <xdr:cNvPicPr preferRelativeResize="0"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333375</xdr:colOff>
      <xdr:row>180</xdr:row>
      <xdr:rowOff>133350</xdr:rowOff>
    </xdr:from>
    <xdr:ext cx="704850" cy="1047750"/>
    <xdr:pic>
      <xdr:nvPicPr>
        <xdr:cNvPr id="137" name="image136.jpg"/>
        <xdr:cNvPicPr preferRelativeResize="0"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120</xdr:row>
      <xdr:rowOff>114300</xdr:rowOff>
    </xdr:from>
    <xdr:ext cx="752475" cy="1066800"/>
    <xdr:pic>
      <xdr:nvPicPr>
        <xdr:cNvPr id="138" name="image137.jpg"/>
        <xdr:cNvPicPr preferRelativeResize="0"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121</xdr:row>
      <xdr:rowOff>133350</xdr:rowOff>
    </xdr:from>
    <xdr:ext cx="704850" cy="971550"/>
    <xdr:pic>
      <xdr:nvPicPr>
        <xdr:cNvPr id="139" name="image138.jpg"/>
        <xdr:cNvPicPr preferRelativeResize="0"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125</xdr:row>
      <xdr:rowOff>104775</xdr:rowOff>
    </xdr:from>
    <xdr:ext cx="781050" cy="1066800"/>
    <xdr:pic>
      <xdr:nvPicPr>
        <xdr:cNvPr id="140" name="image139.jpg"/>
        <xdr:cNvPicPr preferRelativeResize="0"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161</xdr:row>
      <xdr:rowOff>133350</xdr:rowOff>
    </xdr:from>
    <xdr:ext cx="800100" cy="1028700"/>
    <xdr:pic>
      <xdr:nvPicPr>
        <xdr:cNvPr id="141" name="image140.jpg"/>
        <xdr:cNvPicPr preferRelativeResize="0"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44</xdr:row>
      <xdr:rowOff>171450</xdr:rowOff>
    </xdr:from>
    <xdr:ext cx="790575" cy="990600"/>
    <xdr:pic>
      <xdr:nvPicPr>
        <xdr:cNvPr id="142" name="image141.jpg"/>
        <xdr:cNvPicPr preferRelativeResize="0"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50</xdr:row>
      <xdr:rowOff>142875</xdr:rowOff>
    </xdr:from>
    <xdr:ext cx="790575" cy="1028700"/>
    <xdr:pic>
      <xdr:nvPicPr>
        <xdr:cNvPr id="143" name="image142.jpg"/>
        <xdr:cNvPicPr preferRelativeResize="0"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42</xdr:row>
      <xdr:rowOff>133350</xdr:rowOff>
    </xdr:from>
    <xdr:ext cx="819150" cy="1057275"/>
    <xdr:pic>
      <xdr:nvPicPr>
        <xdr:cNvPr id="144" name="image143.jpg"/>
        <xdr:cNvPicPr preferRelativeResize="0"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84</xdr:row>
      <xdr:rowOff>114300</xdr:rowOff>
    </xdr:from>
    <xdr:ext cx="733425" cy="1057275"/>
    <xdr:pic>
      <xdr:nvPicPr>
        <xdr:cNvPr id="145" name="image144.jpg"/>
        <xdr:cNvPicPr preferRelativeResize="0"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90</xdr:row>
      <xdr:rowOff>104775</xdr:rowOff>
    </xdr:from>
    <xdr:ext cx="752475" cy="1066800"/>
    <xdr:pic>
      <xdr:nvPicPr>
        <xdr:cNvPr id="146" name="image145.jpg"/>
        <xdr:cNvPicPr preferRelativeResize="0"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53</xdr:row>
      <xdr:rowOff>114300</xdr:rowOff>
    </xdr:from>
    <xdr:ext cx="762000" cy="1057275"/>
    <xdr:pic>
      <xdr:nvPicPr>
        <xdr:cNvPr id="147" name="image146.jpg"/>
        <xdr:cNvPicPr preferRelativeResize="0"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103</xdr:row>
      <xdr:rowOff>114300</xdr:rowOff>
    </xdr:from>
    <xdr:ext cx="466725" cy="1057275"/>
    <xdr:pic>
      <xdr:nvPicPr>
        <xdr:cNvPr id="148" name="image147.jpg"/>
        <xdr:cNvPicPr preferRelativeResize="0"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485775</xdr:colOff>
      <xdr:row>22</xdr:row>
      <xdr:rowOff>133350</xdr:rowOff>
    </xdr:from>
    <xdr:ext cx="428625" cy="1028700"/>
    <xdr:pic>
      <xdr:nvPicPr>
        <xdr:cNvPr id="149" name="image148.jpg"/>
        <xdr:cNvPicPr preferRelativeResize="0"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43</xdr:row>
      <xdr:rowOff>142875</xdr:rowOff>
    </xdr:from>
    <xdr:ext cx="685800" cy="952500"/>
    <xdr:pic>
      <xdr:nvPicPr>
        <xdr:cNvPr id="150" name="image149.jpg"/>
        <xdr:cNvPicPr preferRelativeResize="0"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63</xdr:row>
      <xdr:rowOff>114300</xdr:rowOff>
    </xdr:from>
    <xdr:ext cx="752475" cy="1019175"/>
    <xdr:pic>
      <xdr:nvPicPr>
        <xdr:cNvPr id="151" name="image150.jpg"/>
        <xdr:cNvPicPr preferRelativeResize="0"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126</xdr:row>
      <xdr:rowOff>171450</xdr:rowOff>
    </xdr:from>
    <xdr:ext cx="752475" cy="1000125"/>
    <xdr:pic>
      <xdr:nvPicPr>
        <xdr:cNvPr id="152" name="image151.jpg"/>
        <xdr:cNvPicPr preferRelativeResize="0"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105</xdr:row>
      <xdr:rowOff>142875</xdr:rowOff>
    </xdr:from>
    <xdr:ext cx="438150" cy="1038225"/>
    <xdr:pic>
      <xdr:nvPicPr>
        <xdr:cNvPr id="153" name="image152.png"/>
        <xdr:cNvPicPr preferRelativeResize="0"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104</xdr:row>
      <xdr:rowOff>142875</xdr:rowOff>
    </xdr:from>
    <xdr:ext cx="704850" cy="1028700"/>
    <xdr:pic>
      <xdr:nvPicPr>
        <xdr:cNvPr id="154" name="image153.jpg"/>
        <xdr:cNvPicPr preferRelativeResize="0"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122</xdr:row>
      <xdr:rowOff>114300</xdr:rowOff>
    </xdr:from>
    <xdr:ext cx="809625" cy="1000125"/>
    <xdr:pic>
      <xdr:nvPicPr>
        <xdr:cNvPr id="155" name="image154.jpg"/>
        <xdr:cNvPicPr preferRelativeResize="0"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476250</xdr:colOff>
      <xdr:row>55</xdr:row>
      <xdr:rowOff>142875</xdr:rowOff>
    </xdr:from>
    <xdr:ext cx="409575" cy="1019175"/>
    <xdr:pic>
      <xdr:nvPicPr>
        <xdr:cNvPr id="156" name="image155.jpg"/>
        <xdr:cNvPicPr preferRelativeResize="0"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428625</xdr:colOff>
      <xdr:row>181</xdr:row>
      <xdr:rowOff>133350</xdr:rowOff>
    </xdr:from>
    <xdr:ext cx="447675" cy="1028700"/>
    <xdr:pic>
      <xdr:nvPicPr>
        <xdr:cNvPr id="157" name="image156.png"/>
        <xdr:cNvPicPr preferRelativeResize="0"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138</xdr:row>
      <xdr:rowOff>114300</xdr:rowOff>
    </xdr:from>
    <xdr:ext cx="400050" cy="1019175"/>
    <xdr:pic>
      <xdr:nvPicPr>
        <xdr:cNvPr id="158" name="image157.png"/>
        <xdr:cNvPicPr preferRelativeResize="0"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116</xdr:row>
      <xdr:rowOff>133350</xdr:rowOff>
    </xdr:from>
    <xdr:ext cx="771525" cy="1047750"/>
    <xdr:pic>
      <xdr:nvPicPr>
        <xdr:cNvPr id="159" name="image158.jpg"/>
        <xdr:cNvPicPr preferRelativeResize="0"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285750</xdr:colOff>
      <xdr:row>76</xdr:row>
      <xdr:rowOff>114300</xdr:rowOff>
    </xdr:from>
    <xdr:ext cx="733425" cy="1028700"/>
    <xdr:pic>
      <xdr:nvPicPr>
        <xdr:cNvPr id="160" name="image159.jpg"/>
        <xdr:cNvPicPr preferRelativeResize="0"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361950</xdr:colOff>
      <xdr:row>127</xdr:row>
      <xdr:rowOff>142875</xdr:rowOff>
    </xdr:from>
    <xdr:ext cx="704850" cy="971550"/>
    <xdr:pic>
      <xdr:nvPicPr>
        <xdr:cNvPr id="161" name="image160.jpg"/>
        <xdr:cNvPicPr preferRelativeResize="0"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333375</xdr:colOff>
      <xdr:row>162</xdr:row>
      <xdr:rowOff>133350</xdr:rowOff>
    </xdr:from>
    <xdr:ext cx="685800" cy="971550"/>
    <xdr:pic>
      <xdr:nvPicPr>
        <xdr:cNvPr id="162" name="image161.jpg"/>
        <xdr:cNvPicPr preferRelativeResize="0"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163</xdr:row>
      <xdr:rowOff>114300</xdr:rowOff>
    </xdr:from>
    <xdr:ext cx="752475" cy="1028700"/>
    <xdr:pic>
      <xdr:nvPicPr>
        <xdr:cNvPr id="163" name="image162.jpg"/>
        <xdr:cNvPicPr preferRelativeResize="0"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154</xdr:row>
      <xdr:rowOff>200025</xdr:rowOff>
    </xdr:from>
    <xdr:ext cx="704850" cy="971550"/>
    <xdr:pic>
      <xdr:nvPicPr>
        <xdr:cNvPr id="164" name="image163.jpg"/>
        <xdr:cNvPicPr preferRelativeResize="0"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164</xdr:row>
      <xdr:rowOff>142875</xdr:rowOff>
    </xdr:from>
    <xdr:ext cx="781050" cy="1019175"/>
    <xdr:pic>
      <xdr:nvPicPr>
        <xdr:cNvPr id="165" name="image164.jpg"/>
        <xdr:cNvPicPr preferRelativeResize="0"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139</xdr:row>
      <xdr:rowOff>133350</xdr:rowOff>
    </xdr:from>
    <xdr:ext cx="762000" cy="1009650"/>
    <xdr:pic>
      <xdr:nvPicPr>
        <xdr:cNvPr id="166" name="image165.jpg"/>
        <xdr:cNvPicPr preferRelativeResize="0"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146</xdr:row>
      <xdr:rowOff>171450</xdr:rowOff>
    </xdr:from>
    <xdr:ext cx="762000" cy="990600"/>
    <xdr:pic>
      <xdr:nvPicPr>
        <xdr:cNvPr id="167" name="image166.jpg"/>
        <xdr:cNvPicPr preferRelativeResize="0"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165</xdr:row>
      <xdr:rowOff>161925</xdr:rowOff>
    </xdr:from>
    <xdr:ext cx="762000" cy="1000125"/>
    <xdr:pic>
      <xdr:nvPicPr>
        <xdr:cNvPr id="168" name="image167.jpg"/>
        <xdr:cNvPicPr preferRelativeResize="0"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140</xdr:row>
      <xdr:rowOff>133350</xdr:rowOff>
    </xdr:from>
    <xdr:ext cx="742950" cy="1000125"/>
    <xdr:pic>
      <xdr:nvPicPr>
        <xdr:cNvPr id="169" name="image168.jpg"/>
        <xdr:cNvPicPr preferRelativeResize="0"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147</xdr:row>
      <xdr:rowOff>171450</xdr:rowOff>
    </xdr:from>
    <xdr:ext cx="676275" cy="895350"/>
    <xdr:pic>
      <xdr:nvPicPr>
        <xdr:cNvPr id="170" name="image169.png"/>
        <xdr:cNvPicPr preferRelativeResize="0"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166</xdr:row>
      <xdr:rowOff>133350</xdr:rowOff>
    </xdr:from>
    <xdr:ext cx="762000" cy="1019175"/>
    <xdr:pic>
      <xdr:nvPicPr>
        <xdr:cNvPr id="171" name="image170.jpg"/>
        <xdr:cNvPicPr preferRelativeResize="0"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134</xdr:row>
      <xdr:rowOff>104775</xdr:rowOff>
    </xdr:from>
    <xdr:ext cx="781050" cy="1038225"/>
    <xdr:pic>
      <xdr:nvPicPr>
        <xdr:cNvPr id="172" name="image171.jpg"/>
        <xdr:cNvPicPr preferRelativeResize="0"/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148</xdr:row>
      <xdr:rowOff>114300</xdr:rowOff>
    </xdr:from>
    <xdr:ext cx="762000" cy="962025"/>
    <xdr:pic>
      <xdr:nvPicPr>
        <xdr:cNvPr id="173" name="image172.png"/>
        <xdr:cNvPicPr preferRelativeResize="0"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155</xdr:row>
      <xdr:rowOff>142875</xdr:rowOff>
    </xdr:from>
    <xdr:ext cx="771525" cy="1019175"/>
    <xdr:pic>
      <xdr:nvPicPr>
        <xdr:cNvPr id="174" name="image173.jpg"/>
        <xdr:cNvPicPr preferRelativeResize="0"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167</xdr:row>
      <xdr:rowOff>114300</xdr:rowOff>
    </xdr:from>
    <xdr:ext cx="762000" cy="1019175"/>
    <xdr:pic>
      <xdr:nvPicPr>
        <xdr:cNvPr id="175" name="image174.jpg"/>
        <xdr:cNvPicPr preferRelativeResize="0"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141</xdr:row>
      <xdr:rowOff>114300</xdr:rowOff>
    </xdr:from>
    <xdr:ext cx="742950" cy="1019175"/>
    <xdr:pic>
      <xdr:nvPicPr>
        <xdr:cNvPr id="176" name="image175.png"/>
        <xdr:cNvPicPr preferRelativeResize="0"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182</xdr:row>
      <xdr:rowOff>104775</xdr:rowOff>
    </xdr:from>
    <xdr:ext cx="781050" cy="1047750"/>
    <xdr:pic>
      <xdr:nvPicPr>
        <xdr:cNvPr id="177" name="image176.jpg"/>
        <xdr:cNvPicPr preferRelativeResize="0"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168</xdr:row>
      <xdr:rowOff>142875</xdr:rowOff>
    </xdr:from>
    <xdr:ext cx="723900" cy="1000125"/>
    <xdr:pic>
      <xdr:nvPicPr>
        <xdr:cNvPr id="178" name="image177.png"/>
        <xdr:cNvPicPr preferRelativeResize="0"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485775</xdr:colOff>
      <xdr:row>105</xdr:row>
      <xdr:rowOff>1295400</xdr:rowOff>
    </xdr:from>
    <xdr:ext cx="495300" cy="1295400"/>
    <xdr:pic>
      <xdr:nvPicPr>
        <xdr:cNvPr id="179" name="image178.jpg"/>
        <xdr:cNvPicPr preferRelativeResize="0"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1228725" y="133054725"/>
          <a:ext cx="4953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159</xdr:row>
      <xdr:rowOff>0</xdr:rowOff>
    </xdr:from>
    <xdr:ext cx="542925" cy="1295400"/>
    <xdr:pic>
      <xdr:nvPicPr>
        <xdr:cNvPr id="180" name="image179.jpg"/>
        <xdr:cNvPicPr preferRelativeResize="0"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142875</xdr:colOff>
      <xdr:row>225</xdr:row>
      <xdr:rowOff>142875</xdr:rowOff>
    </xdr:from>
    <xdr:ext cx="1085850" cy="1000125"/>
    <xdr:pic>
      <xdr:nvPicPr>
        <xdr:cNvPr id="273" name="image180.png"/>
        <xdr:cNvPicPr preferRelativeResize="0"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885825" y="54102000"/>
          <a:ext cx="1085850" cy="10001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226</xdr:row>
      <xdr:rowOff>85725</xdr:rowOff>
    </xdr:from>
    <xdr:ext cx="714375" cy="1152525"/>
    <xdr:pic>
      <xdr:nvPicPr>
        <xdr:cNvPr id="274" name="image181.png"/>
        <xdr:cNvPicPr preferRelativeResize="0"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1038225" y="55340250"/>
          <a:ext cx="714375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218</xdr:row>
      <xdr:rowOff>142875</xdr:rowOff>
    </xdr:from>
    <xdr:ext cx="762000" cy="1038225"/>
    <xdr:pic>
      <xdr:nvPicPr>
        <xdr:cNvPr id="275" name="image182.png"/>
        <xdr:cNvPicPr preferRelativeResize="0"/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1019175" y="45034200"/>
          <a:ext cx="762000" cy="10382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409575</xdr:colOff>
      <xdr:row>202</xdr:row>
      <xdr:rowOff>66675</xdr:rowOff>
    </xdr:from>
    <xdr:ext cx="419100" cy="1181100"/>
    <xdr:pic>
      <xdr:nvPicPr>
        <xdr:cNvPr id="276" name="image183.png"/>
        <xdr:cNvPicPr preferRelativeResize="0"/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1152525" y="24231600"/>
          <a:ext cx="419100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142875</xdr:colOff>
      <xdr:row>222</xdr:row>
      <xdr:rowOff>133350</xdr:rowOff>
    </xdr:from>
    <xdr:ext cx="952500" cy="1000125"/>
    <xdr:pic>
      <xdr:nvPicPr>
        <xdr:cNvPr id="277" name="image184.jpg"/>
        <xdr:cNvPicPr preferRelativeResize="0"/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885825" y="50206275"/>
          <a:ext cx="952500" cy="10001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219</xdr:row>
      <xdr:rowOff>85725</xdr:rowOff>
    </xdr:from>
    <xdr:ext cx="809625" cy="1143000"/>
    <xdr:pic>
      <xdr:nvPicPr>
        <xdr:cNvPr id="278" name="image185.jpg"/>
        <xdr:cNvPicPr preferRelativeResize="0"/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962025" y="46272450"/>
          <a:ext cx="809625" cy="11430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196</xdr:row>
      <xdr:rowOff>76200</xdr:rowOff>
    </xdr:from>
    <xdr:ext cx="381000" cy="1114425"/>
    <xdr:pic>
      <xdr:nvPicPr>
        <xdr:cNvPr id="279" name="image186.png"/>
        <xdr:cNvPicPr preferRelativeResize="0"/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1200150" y="16468725"/>
          <a:ext cx="381000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171450</xdr:colOff>
      <xdr:row>220</xdr:row>
      <xdr:rowOff>133350</xdr:rowOff>
    </xdr:from>
    <xdr:ext cx="866775" cy="1019175"/>
    <xdr:pic>
      <xdr:nvPicPr>
        <xdr:cNvPr id="280" name="image187.jpg"/>
        <xdr:cNvPicPr preferRelativeResize="0"/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914400" y="47615475"/>
          <a:ext cx="8667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476250</xdr:colOff>
      <xdr:row>213</xdr:row>
      <xdr:rowOff>104775</xdr:rowOff>
    </xdr:from>
    <xdr:ext cx="352425" cy="1143000"/>
    <xdr:pic>
      <xdr:nvPicPr>
        <xdr:cNvPr id="281" name="image188.jpg"/>
        <xdr:cNvPicPr preferRelativeResize="0"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1219200" y="38519100"/>
          <a:ext cx="352425" cy="11430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400050</xdr:colOff>
      <xdr:row>197</xdr:row>
      <xdr:rowOff>104775</xdr:rowOff>
    </xdr:from>
    <xdr:ext cx="419100" cy="1152525"/>
    <xdr:pic>
      <xdr:nvPicPr>
        <xdr:cNvPr id="282" name="image189.jpg"/>
        <xdr:cNvPicPr preferRelativeResize="0"/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1143000" y="17792700"/>
          <a:ext cx="419100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211</xdr:row>
      <xdr:rowOff>95250</xdr:rowOff>
    </xdr:from>
    <xdr:ext cx="790575" cy="1143000"/>
    <xdr:pic>
      <xdr:nvPicPr>
        <xdr:cNvPr id="283" name="image190.jpg"/>
        <xdr:cNvPicPr preferRelativeResize="0"/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981075" y="35918775"/>
          <a:ext cx="790575" cy="11430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217</xdr:row>
      <xdr:rowOff>104775</xdr:rowOff>
    </xdr:from>
    <xdr:ext cx="733425" cy="1095375"/>
    <xdr:pic>
      <xdr:nvPicPr>
        <xdr:cNvPr id="284" name="image191.jpg"/>
        <xdr:cNvPicPr preferRelativeResize="0"/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981075" y="43700700"/>
          <a:ext cx="733425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206</xdr:row>
      <xdr:rowOff>66675</xdr:rowOff>
    </xdr:from>
    <xdr:ext cx="447675" cy="1190625"/>
    <xdr:pic>
      <xdr:nvPicPr>
        <xdr:cNvPr id="285" name="image192.png"/>
        <xdr:cNvPicPr preferRelativeResize="0"/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1190625" y="29413200"/>
          <a:ext cx="447675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466725</xdr:colOff>
      <xdr:row>224</xdr:row>
      <xdr:rowOff>95250</xdr:rowOff>
    </xdr:from>
    <xdr:ext cx="409575" cy="1133475"/>
    <xdr:pic>
      <xdr:nvPicPr>
        <xdr:cNvPr id="286" name="image193.jpg"/>
        <xdr:cNvPicPr preferRelativeResize="0"/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1209675" y="52758975"/>
          <a:ext cx="40957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221</xdr:row>
      <xdr:rowOff>104775</xdr:rowOff>
    </xdr:from>
    <xdr:ext cx="809625" cy="1095375"/>
    <xdr:pic>
      <xdr:nvPicPr>
        <xdr:cNvPr id="287" name="image194.jpg"/>
        <xdr:cNvPicPr preferRelativeResize="0"/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981075" y="48882300"/>
          <a:ext cx="809625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227</xdr:row>
      <xdr:rowOff>95250</xdr:rowOff>
    </xdr:from>
    <xdr:ext cx="800100" cy="1143000"/>
    <xdr:pic>
      <xdr:nvPicPr>
        <xdr:cNvPr id="288" name="image195.jpg"/>
        <xdr:cNvPicPr preferRelativeResize="0"/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1000125" y="56645175"/>
          <a:ext cx="800100" cy="11430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228</xdr:row>
      <xdr:rowOff>114300</xdr:rowOff>
    </xdr:from>
    <xdr:ext cx="866775" cy="1076325"/>
    <xdr:pic>
      <xdr:nvPicPr>
        <xdr:cNvPr id="289" name="image196.png"/>
        <xdr:cNvPicPr preferRelativeResize="0"/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942975" y="57959625"/>
          <a:ext cx="866775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212</xdr:row>
      <xdr:rowOff>95250</xdr:rowOff>
    </xdr:from>
    <xdr:ext cx="828675" cy="1123950"/>
    <xdr:pic>
      <xdr:nvPicPr>
        <xdr:cNvPr id="290" name="image197.png"/>
        <xdr:cNvPicPr preferRelativeResize="0"/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971550" y="37214175"/>
          <a:ext cx="828675" cy="11239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203</xdr:row>
      <xdr:rowOff>114300</xdr:rowOff>
    </xdr:from>
    <xdr:ext cx="762000" cy="1085850"/>
    <xdr:pic>
      <xdr:nvPicPr>
        <xdr:cNvPr id="291" name="image198.jpg"/>
        <xdr:cNvPicPr preferRelativeResize="0"/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1047750" y="25574625"/>
          <a:ext cx="762000" cy="10858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495300</xdr:colOff>
      <xdr:row>209</xdr:row>
      <xdr:rowOff>85725</xdr:rowOff>
    </xdr:from>
    <xdr:ext cx="381000" cy="1152525"/>
    <xdr:pic>
      <xdr:nvPicPr>
        <xdr:cNvPr id="292" name="image199.png"/>
        <xdr:cNvPicPr preferRelativeResize="0"/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1238250" y="33318450"/>
          <a:ext cx="381000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361950</xdr:colOff>
      <xdr:row>215</xdr:row>
      <xdr:rowOff>76200</xdr:rowOff>
    </xdr:from>
    <xdr:ext cx="609600" cy="1114425"/>
    <xdr:pic>
      <xdr:nvPicPr>
        <xdr:cNvPr id="293" name="image200.jpg"/>
        <xdr:cNvPicPr preferRelativeResize="0"/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1104900" y="41081325"/>
          <a:ext cx="609600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428625</xdr:colOff>
      <xdr:row>210</xdr:row>
      <xdr:rowOff>76200</xdr:rowOff>
    </xdr:from>
    <xdr:ext cx="409575" cy="1181100"/>
    <xdr:pic>
      <xdr:nvPicPr>
        <xdr:cNvPr id="294" name="image201.jpg"/>
        <xdr:cNvPicPr preferRelativeResize="0"/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1171575" y="34604325"/>
          <a:ext cx="409575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466725</xdr:colOff>
      <xdr:row>204</xdr:row>
      <xdr:rowOff>76200</xdr:rowOff>
    </xdr:from>
    <xdr:ext cx="419100" cy="1171575"/>
    <xdr:pic>
      <xdr:nvPicPr>
        <xdr:cNvPr id="295" name="image202.jpg"/>
        <xdr:cNvPicPr preferRelativeResize="0"/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1209675" y="26831925"/>
          <a:ext cx="419100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419100</xdr:colOff>
      <xdr:row>199</xdr:row>
      <xdr:rowOff>66675</xdr:rowOff>
    </xdr:from>
    <xdr:ext cx="466725" cy="1190625"/>
    <xdr:pic>
      <xdr:nvPicPr>
        <xdr:cNvPr id="296" name="image203.png"/>
        <xdr:cNvPicPr preferRelativeResize="0"/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1162050" y="20345400"/>
          <a:ext cx="466725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223</xdr:row>
      <xdr:rowOff>114300</xdr:rowOff>
    </xdr:from>
    <xdr:ext cx="828675" cy="1076325"/>
    <xdr:pic>
      <xdr:nvPicPr>
        <xdr:cNvPr id="297" name="image204.png"/>
        <xdr:cNvPicPr preferRelativeResize="0"/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981075" y="51482625"/>
          <a:ext cx="828675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188</xdr:row>
      <xdr:rowOff>152400</xdr:rowOff>
    </xdr:from>
    <xdr:ext cx="800100" cy="1085850"/>
    <xdr:pic>
      <xdr:nvPicPr>
        <xdr:cNvPr id="298" name="image205.png"/>
        <xdr:cNvPicPr preferRelativeResize="0"/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971550" y="6181725"/>
          <a:ext cx="800100" cy="10858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194</xdr:row>
      <xdr:rowOff>133350</xdr:rowOff>
    </xdr:from>
    <xdr:ext cx="771525" cy="1028700"/>
    <xdr:pic>
      <xdr:nvPicPr>
        <xdr:cNvPr id="299" name="image206.jpg"/>
        <xdr:cNvPicPr preferRelativeResize="0"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971550" y="13935075"/>
          <a:ext cx="771525" cy="10287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419100</xdr:colOff>
      <xdr:row>216</xdr:row>
      <xdr:rowOff>66675</xdr:rowOff>
    </xdr:from>
    <xdr:ext cx="409575" cy="1114425"/>
    <xdr:pic>
      <xdr:nvPicPr>
        <xdr:cNvPr id="300" name="image207.jpg"/>
        <xdr:cNvPicPr preferRelativeResize="0"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1162050" y="42367200"/>
          <a:ext cx="409575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201</xdr:row>
      <xdr:rowOff>142875</xdr:rowOff>
    </xdr:from>
    <xdr:ext cx="819150" cy="1085850"/>
    <xdr:pic>
      <xdr:nvPicPr>
        <xdr:cNvPr id="301" name="image208.png"/>
        <xdr:cNvPicPr preferRelativeResize="0"/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971550" y="23012400"/>
          <a:ext cx="819150" cy="10858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214</xdr:row>
      <xdr:rowOff>95250</xdr:rowOff>
    </xdr:from>
    <xdr:ext cx="828675" cy="1133475"/>
    <xdr:pic>
      <xdr:nvPicPr>
        <xdr:cNvPr id="302" name="image209.png"/>
        <xdr:cNvPicPr preferRelativeResize="0"/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962025" y="39804975"/>
          <a:ext cx="82867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192</xdr:row>
      <xdr:rowOff>66675</xdr:rowOff>
    </xdr:from>
    <xdr:ext cx="428625" cy="1181100"/>
    <xdr:pic>
      <xdr:nvPicPr>
        <xdr:cNvPr id="303" name="image210.png"/>
        <xdr:cNvPicPr preferRelativeResize="0"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1190625" y="11277600"/>
          <a:ext cx="428625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187</xdr:row>
      <xdr:rowOff>95250</xdr:rowOff>
    </xdr:from>
    <xdr:ext cx="895350" cy="1152525"/>
    <xdr:pic>
      <xdr:nvPicPr>
        <xdr:cNvPr id="304" name="image211.jpg"/>
        <xdr:cNvPicPr preferRelativeResize="0"/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942975" y="4829175"/>
          <a:ext cx="895350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184</xdr:row>
      <xdr:rowOff>85725</xdr:rowOff>
    </xdr:from>
    <xdr:ext cx="857250" cy="1152525"/>
    <xdr:pic>
      <xdr:nvPicPr>
        <xdr:cNvPr id="305" name="image212.png"/>
        <xdr:cNvPicPr preferRelativeResize="0"/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962025" y="933450"/>
          <a:ext cx="857250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207</xdr:row>
      <xdr:rowOff>114300</xdr:rowOff>
    </xdr:from>
    <xdr:ext cx="809625" cy="1085850"/>
    <xdr:pic>
      <xdr:nvPicPr>
        <xdr:cNvPr id="306" name="image213.jpg"/>
        <xdr:cNvPicPr preferRelativeResize="0"/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962025" y="30756225"/>
          <a:ext cx="809625" cy="10858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208</xdr:row>
      <xdr:rowOff>114300</xdr:rowOff>
    </xdr:from>
    <xdr:ext cx="838200" cy="1095375"/>
    <xdr:pic>
      <xdr:nvPicPr>
        <xdr:cNvPr id="307" name="image214.jpg"/>
        <xdr:cNvPicPr preferRelativeResize="0"/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971550" y="32051625"/>
          <a:ext cx="838200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229</xdr:row>
      <xdr:rowOff>76200</xdr:rowOff>
    </xdr:from>
    <xdr:ext cx="771525" cy="1152525"/>
    <xdr:pic>
      <xdr:nvPicPr>
        <xdr:cNvPr id="308" name="image215.png"/>
        <xdr:cNvPicPr preferRelativeResize="0"/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1019175" y="59216925"/>
          <a:ext cx="771525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195</xdr:row>
      <xdr:rowOff>171450</xdr:rowOff>
    </xdr:from>
    <xdr:ext cx="771525" cy="1038225"/>
    <xdr:pic>
      <xdr:nvPicPr>
        <xdr:cNvPr id="309" name="image216.png"/>
        <xdr:cNvPicPr preferRelativeResize="0"/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1009650" y="15268575"/>
          <a:ext cx="771525" cy="10382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419100</xdr:colOff>
      <xdr:row>190</xdr:row>
      <xdr:rowOff>47625</xdr:rowOff>
    </xdr:from>
    <xdr:ext cx="457200" cy="1200150"/>
    <xdr:pic>
      <xdr:nvPicPr>
        <xdr:cNvPr id="310" name="image217.png"/>
        <xdr:cNvPicPr preferRelativeResize="0"/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1162050" y="8667750"/>
          <a:ext cx="4572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205</xdr:row>
      <xdr:rowOff>85725</xdr:rowOff>
    </xdr:from>
    <xdr:ext cx="485775" cy="1143000"/>
    <xdr:pic>
      <xdr:nvPicPr>
        <xdr:cNvPr id="311" name="image218.png"/>
        <xdr:cNvPicPr preferRelativeResize="0"/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1133475" y="28136850"/>
          <a:ext cx="485775" cy="11430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185</xdr:row>
      <xdr:rowOff>114300</xdr:rowOff>
    </xdr:from>
    <xdr:ext cx="828675" cy="1095375"/>
    <xdr:pic>
      <xdr:nvPicPr>
        <xdr:cNvPr id="312" name="image219.png"/>
        <xdr:cNvPicPr preferRelativeResize="0"/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1038225" y="2257425"/>
          <a:ext cx="828675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186</xdr:row>
      <xdr:rowOff>85725</xdr:rowOff>
    </xdr:from>
    <xdr:ext cx="923925" cy="1171575"/>
    <xdr:pic>
      <xdr:nvPicPr>
        <xdr:cNvPr id="313" name="image220.png"/>
        <xdr:cNvPicPr preferRelativeResize="0"/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933450" y="3524250"/>
          <a:ext cx="92392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409575</xdr:colOff>
      <xdr:row>200</xdr:row>
      <xdr:rowOff>114300</xdr:rowOff>
    </xdr:from>
    <xdr:ext cx="438150" cy="1143000"/>
    <xdr:pic>
      <xdr:nvPicPr>
        <xdr:cNvPr id="314" name="image221.png"/>
        <xdr:cNvPicPr preferRelativeResize="0"/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1152525" y="21688425"/>
          <a:ext cx="438150" cy="11430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189</xdr:row>
      <xdr:rowOff>133350</xdr:rowOff>
    </xdr:from>
    <xdr:ext cx="800100" cy="1028700"/>
    <xdr:pic>
      <xdr:nvPicPr>
        <xdr:cNvPr id="315" name="image222.png"/>
        <xdr:cNvPicPr preferRelativeResize="0"/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962025" y="7458075"/>
          <a:ext cx="800100" cy="10287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400050</xdr:colOff>
      <xdr:row>198</xdr:row>
      <xdr:rowOff>104775</xdr:rowOff>
    </xdr:from>
    <xdr:ext cx="419100" cy="1104900"/>
    <xdr:pic>
      <xdr:nvPicPr>
        <xdr:cNvPr id="316" name="image223.png"/>
        <xdr:cNvPicPr preferRelativeResize="0"/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1143000" y="19088100"/>
          <a:ext cx="419100" cy="11049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191</xdr:row>
      <xdr:rowOff>66675</xdr:rowOff>
    </xdr:from>
    <xdr:ext cx="895350" cy="1181100"/>
    <xdr:pic>
      <xdr:nvPicPr>
        <xdr:cNvPr id="317" name="image224.png"/>
        <xdr:cNvPicPr preferRelativeResize="0"/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942975" y="9982200"/>
          <a:ext cx="895350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193</xdr:row>
      <xdr:rowOff>66675</xdr:rowOff>
    </xdr:from>
    <xdr:ext cx="419100" cy="1162050"/>
    <xdr:pic>
      <xdr:nvPicPr>
        <xdr:cNvPr id="318" name="image225.jpg"/>
        <xdr:cNvPicPr preferRelativeResize="0"/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1190625" y="12573000"/>
          <a:ext cx="419100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230</xdr:row>
      <xdr:rowOff>76200</xdr:rowOff>
    </xdr:from>
    <xdr:ext cx="657225" cy="1133475"/>
    <xdr:pic>
      <xdr:nvPicPr>
        <xdr:cNvPr id="320" name="image226.png"/>
        <xdr:cNvPicPr preferRelativeResize="0"/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1047750" y="923925"/>
          <a:ext cx="6572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236</xdr:row>
      <xdr:rowOff>342900</xdr:rowOff>
    </xdr:from>
    <xdr:ext cx="1238250" cy="523875"/>
    <xdr:pic>
      <xdr:nvPicPr>
        <xdr:cNvPr id="332" name="image227.png"/>
        <xdr:cNvPicPr preferRelativeResize="0"/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800100" y="7667625"/>
          <a:ext cx="12382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237</xdr:row>
      <xdr:rowOff>95250</xdr:rowOff>
    </xdr:from>
    <xdr:ext cx="704850" cy="1095375"/>
    <xdr:pic>
      <xdr:nvPicPr>
        <xdr:cNvPr id="333" name="image228.png"/>
        <xdr:cNvPicPr preferRelativeResize="0"/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971550" y="8715375"/>
          <a:ext cx="704850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209550</xdr:colOff>
      <xdr:row>234</xdr:row>
      <xdr:rowOff>66675</xdr:rowOff>
    </xdr:from>
    <xdr:ext cx="733425" cy="1133475"/>
    <xdr:pic>
      <xdr:nvPicPr>
        <xdr:cNvPr id="334" name="image229.png"/>
        <xdr:cNvPicPr preferRelativeResize="0"/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942975" y="4800600"/>
          <a:ext cx="7334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76200</xdr:colOff>
      <xdr:row>235</xdr:row>
      <xdr:rowOff>200025</xdr:rowOff>
    </xdr:from>
    <xdr:ext cx="1085850" cy="838200"/>
    <xdr:pic>
      <xdr:nvPicPr>
        <xdr:cNvPr id="335" name="image230.png"/>
        <xdr:cNvPicPr preferRelativeResize="0"/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809625" y="6229350"/>
          <a:ext cx="1085850" cy="8382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238</xdr:row>
      <xdr:rowOff>123825</xdr:rowOff>
    </xdr:from>
    <xdr:ext cx="1076325" cy="1057275"/>
    <xdr:pic>
      <xdr:nvPicPr>
        <xdr:cNvPr id="336" name="image231.png"/>
        <xdr:cNvPicPr preferRelativeResize="0"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885825" y="10039350"/>
          <a:ext cx="1076325" cy="10572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233</xdr:row>
      <xdr:rowOff>95250</xdr:rowOff>
    </xdr:from>
    <xdr:ext cx="581025" cy="1085850"/>
    <xdr:pic>
      <xdr:nvPicPr>
        <xdr:cNvPr id="337" name="image232.png"/>
        <xdr:cNvPicPr preferRelativeResize="0"/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1057275" y="3533775"/>
          <a:ext cx="581025" cy="10858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180975</xdr:colOff>
      <xdr:row>232</xdr:row>
      <xdr:rowOff>161925</xdr:rowOff>
    </xdr:from>
    <xdr:ext cx="1085850" cy="885825"/>
    <xdr:pic>
      <xdr:nvPicPr>
        <xdr:cNvPr id="338" name="image233.png"/>
        <xdr:cNvPicPr preferRelativeResize="0"/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914400" y="2305050"/>
          <a:ext cx="1085850" cy="8858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231</xdr:row>
      <xdr:rowOff>104775</xdr:rowOff>
    </xdr:from>
    <xdr:ext cx="1019175" cy="1104900"/>
    <xdr:pic>
      <xdr:nvPicPr>
        <xdr:cNvPr id="339" name="image234.jpg"/>
        <xdr:cNvPicPr preferRelativeResize="0"/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952500" y="952500"/>
          <a:ext cx="1019175" cy="11049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239</xdr:row>
      <xdr:rowOff>266700</xdr:rowOff>
    </xdr:from>
    <xdr:ext cx="1152525" cy="752475"/>
    <xdr:pic>
      <xdr:nvPicPr>
        <xdr:cNvPr id="340" name="image235.png"/>
        <xdr:cNvPicPr preferRelativeResize="0"/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828675" y="11477625"/>
          <a:ext cx="1152525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240</xdr:row>
      <xdr:rowOff>219075</xdr:rowOff>
    </xdr:from>
    <xdr:ext cx="1228725" cy="819150"/>
    <xdr:pic>
      <xdr:nvPicPr>
        <xdr:cNvPr id="341" name="image236.png"/>
        <xdr:cNvPicPr preferRelativeResize="0"/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790575" y="12725400"/>
          <a:ext cx="1228725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209550</xdr:colOff>
      <xdr:row>241</xdr:row>
      <xdr:rowOff>228600</xdr:rowOff>
    </xdr:from>
    <xdr:ext cx="914400" cy="904875"/>
    <xdr:pic>
      <xdr:nvPicPr>
        <xdr:cNvPr id="342" name="image237.png"/>
        <xdr:cNvPicPr preferRelativeResize="0"/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942975" y="14030325"/>
          <a:ext cx="914400" cy="9048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273</xdr:row>
      <xdr:rowOff>76200</xdr:rowOff>
    </xdr:from>
    <xdr:ext cx="1123950" cy="809625"/>
    <xdr:pic>
      <xdr:nvPicPr>
        <xdr:cNvPr id="343" name="image238.jpg"/>
        <xdr:cNvPicPr preferRelativeResize="0"/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828675" y="30451425"/>
          <a:ext cx="1123950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285750</xdr:colOff>
      <xdr:row>274</xdr:row>
      <xdr:rowOff>66675</xdr:rowOff>
    </xdr:from>
    <xdr:ext cx="1019175" cy="809625"/>
    <xdr:pic>
      <xdr:nvPicPr>
        <xdr:cNvPr id="344" name="image239.jpg"/>
        <xdr:cNvPicPr preferRelativeResize="0"/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895350" y="31394400"/>
          <a:ext cx="101917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244</xdr:row>
      <xdr:rowOff>95250</xdr:rowOff>
    </xdr:from>
    <xdr:ext cx="1009650" cy="781050"/>
    <xdr:pic>
      <xdr:nvPicPr>
        <xdr:cNvPr id="345" name="image240.jpg"/>
        <xdr:cNvPicPr preferRelativeResize="0"/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904875" y="2847975"/>
          <a:ext cx="10096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256</xdr:row>
      <xdr:rowOff>66675</xdr:rowOff>
    </xdr:from>
    <xdr:ext cx="1057275" cy="819150"/>
    <xdr:pic>
      <xdr:nvPicPr>
        <xdr:cNvPr id="346" name="image241.jpg"/>
        <xdr:cNvPicPr preferRelativeResize="0"/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876300" y="14249400"/>
          <a:ext cx="1057275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254</xdr:row>
      <xdr:rowOff>85725</xdr:rowOff>
    </xdr:from>
    <xdr:ext cx="1047750" cy="781050"/>
    <xdr:pic>
      <xdr:nvPicPr>
        <xdr:cNvPr id="347" name="image242.jpg"/>
        <xdr:cNvPicPr preferRelativeResize="0"/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933450" y="12363450"/>
          <a:ext cx="10477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260</xdr:row>
      <xdr:rowOff>47625</xdr:rowOff>
    </xdr:from>
    <xdr:ext cx="1152525" cy="847725"/>
    <xdr:pic>
      <xdr:nvPicPr>
        <xdr:cNvPr id="348" name="image243.jpg"/>
        <xdr:cNvPicPr preferRelativeResize="0"/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866775" y="18040350"/>
          <a:ext cx="1152525" cy="8477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264</xdr:row>
      <xdr:rowOff>85725</xdr:rowOff>
    </xdr:from>
    <xdr:ext cx="1085850" cy="800100"/>
    <xdr:pic>
      <xdr:nvPicPr>
        <xdr:cNvPr id="349" name="image244.jpg"/>
        <xdr:cNvPicPr preferRelativeResize="0"/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885825" y="21888450"/>
          <a:ext cx="1085850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261</xdr:row>
      <xdr:rowOff>76200</xdr:rowOff>
    </xdr:from>
    <xdr:ext cx="990600" cy="809625"/>
    <xdr:pic>
      <xdr:nvPicPr>
        <xdr:cNvPr id="350" name="image245.jpg"/>
        <xdr:cNvPicPr preferRelativeResize="0"/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933450" y="19021425"/>
          <a:ext cx="990600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285750</xdr:colOff>
      <xdr:row>247</xdr:row>
      <xdr:rowOff>76200</xdr:rowOff>
    </xdr:from>
    <xdr:ext cx="1047750" cy="800100"/>
    <xdr:pic>
      <xdr:nvPicPr>
        <xdr:cNvPr id="351" name="image246.jpg"/>
        <xdr:cNvPicPr preferRelativeResize="0"/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895350" y="5686425"/>
          <a:ext cx="1047750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285750</xdr:colOff>
      <xdr:row>242</xdr:row>
      <xdr:rowOff>76200</xdr:rowOff>
    </xdr:from>
    <xdr:ext cx="990600" cy="762000"/>
    <xdr:pic>
      <xdr:nvPicPr>
        <xdr:cNvPr id="352" name="image247.jpg"/>
        <xdr:cNvPicPr preferRelativeResize="0"/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895350" y="923925"/>
          <a:ext cx="990600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246</xdr:row>
      <xdr:rowOff>76200</xdr:rowOff>
    </xdr:from>
    <xdr:ext cx="1047750" cy="800100"/>
    <xdr:pic>
      <xdr:nvPicPr>
        <xdr:cNvPr id="353" name="image248.jpg"/>
        <xdr:cNvPicPr preferRelativeResize="0"/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xfrm>
          <a:off x="847725" y="4733925"/>
          <a:ext cx="1047750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266</xdr:row>
      <xdr:rowOff>76200</xdr:rowOff>
    </xdr:from>
    <xdr:ext cx="1143000" cy="828675"/>
    <xdr:pic>
      <xdr:nvPicPr>
        <xdr:cNvPr id="354" name="image249.jpg"/>
        <xdr:cNvPicPr preferRelativeResize="0"/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866775" y="23783925"/>
          <a:ext cx="1143000" cy="828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270</xdr:row>
      <xdr:rowOff>76200</xdr:rowOff>
    </xdr:from>
    <xdr:ext cx="1047750" cy="809625"/>
    <xdr:pic>
      <xdr:nvPicPr>
        <xdr:cNvPr id="355" name="image250.jpg"/>
        <xdr:cNvPicPr preferRelativeResize="0"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xfrm>
          <a:off x="904875" y="27593925"/>
          <a:ext cx="1047750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285750</xdr:colOff>
      <xdr:row>245</xdr:row>
      <xdr:rowOff>76200</xdr:rowOff>
    </xdr:from>
    <xdr:ext cx="1085850" cy="828675"/>
    <xdr:pic>
      <xdr:nvPicPr>
        <xdr:cNvPr id="356" name="image251.jpg"/>
        <xdr:cNvPicPr preferRelativeResize="0"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895350" y="3781425"/>
          <a:ext cx="1085850" cy="828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265</xdr:row>
      <xdr:rowOff>161925</xdr:rowOff>
    </xdr:from>
    <xdr:ext cx="1409700" cy="723900"/>
    <xdr:pic>
      <xdr:nvPicPr>
        <xdr:cNvPr id="357" name="image252.jpg"/>
        <xdr:cNvPicPr preferRelativeResize="0"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714375" y="22917150"/>
          <a:ext cx="1409700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285750</xdr:colOff>
      <xdr:row>267</xdr:row>
      <xdr:rowOff>66675</xdr:rowOff>
    </xdr:from>
    <xdr:ext cx="1085850" cy="809625"/>
    <xdr:pic>
      <xdr:nvPicPr>
        <xdr:cNvPr id="358" name="image253.jpg"/>
        <xdr:cNvPicPr preferRelativeResize="0"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895350" y="24726900"/>
          <a:ext cx="1085850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252</xdr:row>
      <xdr:rowOff>76200</xdr:rowOff>
    </xdr:from>
    <xdr:ext cx="1028700" cy="771525"/>
    <xdr:pic>
      <xdr:nvPicPr>
        <xdr:cNvPr id="359" name="image254.jpg"/>
        <xdr:cNvPicPr preferRelativeResize="0"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885825" y="10448925"/>
          <a:ext cx="1028700" cy="771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285750</xdr:colOff>
      <xdr:row>257</xdr:row>
      <xdr:rowOff>85725</xdr:rowOff>
    </xdr:from>
    <xdr:ext cx="1038225" cy="800100"/>
    <xdr:pic>
      <xdr:nvPicPr>
        <xdr:cNvPr id="360" name="image255.jpg"/>
        <xdr:cNvPicPr preferRelativeResize="0"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895350" y="15220950"/>
          <a:ext cx="1038225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268</xdr:row>
      <xdr:rowOff>76200</xdr:rowOff>
    </xdr:from>
    <xdr:ext cx="1047750" cy="800100"/>
    <xdr:pic>
      <xdr:nvPicPr>
        <xdr:cNvPr id="361" name="image256.jpg"/>
        <xdr:cNvPicPr preferRelativeResize="0"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904875" y="25688925"/>
          <a:ext cx="1047750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262</xdr:row>
      <xdr:rowOff>95250</xdr:rowOff>
    </xdr:from>
    <xdr:ext cx="1047750" cy="781050"/>
    <xdr:pic>
      <xdr:nvPicPr>
        <xdr:cNvPr id="362" name="image257.jpg"/>
        <xdr:cNvPicPr preferRelativeResize="0"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914400" y="19992975"/>
          <a:ext cx="10477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275</xdr:row>
      <xdr:rowOff>76200</xdr:rowOff>
    </xdr:from>
    <xdr:ext cx="1143000" cy="828675"/>
    <xdr:pic>
      <xdr:nvPicPr>
        <xdr:cNvPr id="363" name="image258.jpg"/>
        <xdr:cNvPicPr preferRelativeResize="0"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847725" y="32356425"/>
          <a:ext cx="1143000" cy="828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271</xdr:row>
      <xdr:rowOff>95250</xdr:rowOff>
    </xdr:from>
    <xdr:ext cx="895350" cy="800100"/>
    <xdr:pic>
      <xdr:nvPicPr>
        <xdr:cNvPr id="364" name="image259.jpg"/>
        <xdr:cNvPicPr preferRelativeResize="0"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xfrm>
          <a:off x="1000125" y="28565475"/>
          <a:ext cx="895350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263</xdr:row>
      <xdr:rowOff>76200</xdr:rowOff>
    </xdr:from>
    <xdr:ext cx="1057275" cy="800100"/>
    <xdr:pic>
      <xdr:nvPicPr>
        <xdr:cNvPr id="365" name="image260.jpg"/>
        <xdr:cNvPicPr preferRelativeResize="0"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933450" y="20926425"/>
          <a:ext cx="1057275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248</xdr:row>
      <xdr:rowOff>66675</xdr:rowOff>
    </xdr:from>
    <xdr:ext cx="1028700" cy="838200"/>
    <xdr:pic>
      <xdr:nvPicPr>
        <xdr:cNvPr id="366" name="image261.jpg"/>
        <xdr:cNvPicPr preferRelativeResize="0"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xfrm>
          <a:off x="933450" y="6629400"/>
          <a:ext cx="1028700" cy="8382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361950</xdr:colOff>
      <xdr:row>255</xdr:row>
      <xdr:rowOff>76200</xdr:rowOff>
    </xdr:from>
    <xdr:ext cx="952500" cy="800100"/>
    <xdr:pic>
      <xdr:nvPicPr>
        <xdr:cNvPr id="367" name="image262.jpg"/>
        <xdr:cNvPicPr preferRelativeResize="0"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971550" y="13306425"/>
          <a:ext cx="952500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258</xdr:row>
      <xdr:rowOff>66675</xdr:rowOff>
    </xdr:from>
    <xdr:ext cx="1114425" cy="828675"/>
    <xdr:pic>
      <xdr:nvPicPr>
        <xdr:cNvPr id="368" name="image263.jpg"/>
        <xdr:cNvPicPr preferRelativeResize="0"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xfrm>
          <a:off x="866775" y="16154400"/>
          <a:ext cx="1114425" cy="828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269</xdr:row>
      <xdr:rowOff>76200</xdr:rowOff>
    </xdr:from>
    <xdr:ext cx="1076325" cy="800100"/>
    <xdr:pic>
      <xdr:nvPicPr>
        <xdr:cNvPr id="369" name="image264.jpg"/>
        <xdr:cNvPicPr preferRelativeResize="0"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904875" y="26641425"/>
          <a:ext cx="1076325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249</xdr:row>
      <xdr:rowOff>66675</xdr:rowOff>
    </xdr:from>
    <xdr:ext cx="971550" cy="800100"/>
    <xdr:pic>
      <xdr:nvPicPr>
        <xdr:cNvPr id="370" name="image265.jpg"/>
        <xdr:cNvPicPr preferRelativeResize="0"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xfrm>
          <a:off x="962025" y="7581900"/>
          <a:ext cx="971550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251</xdr:row>
      <xdr:rowOff>47625</xdr:rowOff>
    </xdr:from>
    <xdr:ext cx="1152525" cy="847725"/>
    <xdr:pic>
      <xdr:nvPicPr>
        <xdr:cNvPr id="371" name="image266.jpg"/>
        <xdr:cNvPicPr preferRelativeResize="0"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866775" y="9467850"/>
          <a:ext cx="1152525" cy="8477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243</xdr:row>
      <xdr:rowOff>66675</xdr:rowOff>
    </xdr:from>
    <xdr:ext cx="1057275" cy="828675"/>
    <xdr:pic>
      <xdr:nvPicPr>
        <xdr:cNvPr id="372" name="image267.jpg"/>
        <xdr:cNvPicPr preferRelativeResize="0"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xfrm>
          <a:off x="914400" y="1866900"/>
          <a:ext cx="1057275" cy="828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250</xdr:row>
      <xdr:rowOff>47625</xdr:rowOff>
    </xdr:from>
    <xdr:ext cx="1066800" cy="857250"/>
    <xdr:pic>
      <xdr:nvPicPr>
        <xdr:cNvPr id="373" name="image268.jpg"/>
        <xdr:cNvPicPr preferRelativeResize="0"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866775" y="8515350"/>
          <a:ext cx="106680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285750</xdr:colOff>
      <xdr:row>259</xdr:row>
      <xdr:rowOff>95250</xdr:rowOff>
    </xdr:from>
    <xdr:ext cx="1095375" cy="790575"/>
    <xdr:pic>
      <xdr:nvPicPr>
        <xdr:cNvPr id="374" name="image269.jpg"/>
        <xdr:cNvPicPr preferRelativeResize="0"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xfrm>
          <a:off x="895350" y="17135475"/>
          <a:ext cx="1095375" cy="790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272</xdr:row>
      <xdr:rowOff>95250</xdr:rowOff>
    </xdr:from>
    <xdr:ext cx="1066800" cy="790575"/>
    <xdr:pic>
      <xdr:nvPicPr>
        <xdr:cNvPr id="375" name="image270.jpg"/>
        <xdr:cNvPicPr preferRelativeResize="0"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876300" y="29517975"/>
          <a:ext cx="1066800" cy="790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253</xdr:row>
      <xdr:rowOff>171450</xdr:rowOff>
    </xdr:from>
    <xdr:ext cx="1152525" cy="952500"/>
    <xdr:pic>
      <xdr:nvPicPr>
        <xdr:cNvPr id="376" name="image271.jpg"/>
        <xdr:cNvPicPr preferRelativeResize="0"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xfrm>
          <a:off x="876300" y="324754875"/>
          <a:ext cx="1152525" cy="9525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26</xdr:col>
      <xdr:colOff>628650</xdr:colOff>
      <xdr:row>0</xdr:row>
      <xdr:rowOff>0</xdr:rowOff>
    </xdr:from>
    <xdr:to>
      <xdr:col>28</xdr:col>
      <xdr:colOff>180006</xdr:colOff>
      <xdr:row>2</xdr:row>
      <xdr:rowOff>19049</xdr:rowOff>
    </xdr:to>
    <xdr:pic>
      <xdr:nvPicPr>
        <xdr:cNvPr id="319" name="Immagine 318"/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0"/>
          <a:ext cx="1494456" cy="71437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c" refreshedDate="44768.529312152779" createdVersion="5" refreshedVersion="5" minRefreshableVersion="3" recordCount="271">
  <cacheSource type="worksheet">
    <worksheetSource ref="B5:AB276" sheet="PUMA"/>
  </cacheSource>
  <cacheFields count="33">
    <cacheField name="NR." numFmtId="0">
      <sharedItems containsSemiMixedTypes="0" containsString="0" containsNumber="1" containsInteger="1" minValue="1" maxValue="179"/>
    </cacheField>
    <cacheField name="IMAGE" numFmtId="0">
      <sharedItems containsNonDate="0" containsString="0" containsBlank="1"/>
    </cacheField>
    <cacheField name="CODE" numFmtId="0">
      <sharedItems/>
    </cacheField>
    <cacheField name="구분" numFmtId="165">
      <sharedItems/>
    </cacheField>
    <cacheField name="CATEGORY" numFmtId="165">
      <sharedItems count="5">
        <s v="APPAREL"/>
        <s v="APPAREL-KIDS"/>
        <s v="ACCESSORIES"/>
        <s v="UNDERWEAR"/>
        <s v="FOOTWEAR"/>
      </sharedItems>
    </cacheField>
    <cacheField name="SUB-CATEGORY" numFmtId="165">
      <sharedItems count="19">
        <s v="TROUSERS"/>
        <s v="JACKET"/>
        <s v="DOWN JACKET"/>
        <s v="PARKA"/>
        <s v="SWEATSHIRT"/>
        <s v="T-SHIRT"/>
        <s v="GILET"/>
        <s v="POLO"/>
        <s v="SHORT"/>
        <s v="LEGGINGS"/>
        <s v="SKIRT"/>
        <s v="TOP"/>
        <s v="BACKPACK"/>
        <s v="HAT"/>
        <s v="SOCKS"/>
        <s v="BAG"/>
        <s v="DUFFLE BAG"/>
        <s v="BALL"/>
        <s v="SHOES"/>
      </sharedItems>
    </cacheField>
    <cacheField name="DESCRIPTION" numFmtId="165">
      <sharedItems/>
    </cacheField>
    <cacheField name="RRP ₩" numFmtId="165">
      <sharedItems containsSemiMixedTypes="0" containsString="0" containsNumber="1" containsInteger="1" minValue="4900" maxValue="299000"/>
    </cacheField>
    <cacheField name="TOT RRP ₩" numFmtId="165">
      <sharedItems containsSemiMixedTypes="0" containsString="0" containsNumber="1" containsInteger="1" minValue="4900" maxValue="445173000"/>
    </cacheField>
    <cacheField name="I" numFmtId="165">
      <sharedItems/>
    </cacheField>
    <cacheField name="XS" numFmtId="0">
      <sharedItems containsString="0" containsBlank="1" containsNumber="1" containsInteger="1" minValue="1" maxValue="339"/>
    </cacheField>
    <cacheField name="S" numFmtId="0">
      <sharedItems containsString="0" containsBlank="1" containsNumber="1" containsInteger="1" minValue="1" maxValue="636"/>
    </cacheField>
    <cacheField name="M" numFmtId="0">
      <sharedItems containsString="0" containsBlank="1" containsNumber="1" containsInteger="1" minValue="1" maxValue="1832"/>
    </cacheField>
    <cacheField name="L" numFmtId="0">
      <sharedItems containsString="0" containsBlank="1" containsNumber="1" containsInteger="1" minValue="1" maxValue="451"/>
    </cacheField>
    <cacheField name="XL" numFmtId="0">
      <sharedItems containsString="0" containsBlank="1" containsNumber="1" containsInteger="1" minValue="1" maxValue="233"/>
    </cacheField>
    <cacheField name="2XL" numFmtId="0">
      <sharedItems containsString="0" containsBlank="1" containsNumber="1" containsInteger="1" minValue="1" maxValue="80"/>
    </cacheField>
    <cacheField name="모름" numFmtId="0">
      <sharedItems containsString="0" containsBlank="1" containsNumber="1" containsInteger="1" minValue="1" maxValue="252"/>
    </cacheField>
    <cacheField name="31/32" numFmtId="0">
      <sharedItems containsString="0" containsBlank="1" containsNumber="1" containsInteger="1" minValue="1" maxValue="13"/>
    </cacheField>
    <cacheField name="FREE" numFmtId="0">
      <sharedItems containsString="0" containsBlank="1" containsNumber="1" containsInteger="1" minValue="1" maxValue="31"/>
    </cacheField>
    <cacheField name="." numFmtId="0">
      <sharedItems containsString="0" containsBlank="1" containsNumber="1" containsInteger="1" minValue="1" maxValue="23"/>
    </cacheField>
    <cacheField name=".2" numFmtId="0">
      <sharedItems containsString="0" containsBlank="1" containsNumber="1" containsInteger="1" minValue="1" maxValue="22"/>
    </cacheField>
    <cacheField name=".3" numFmtId="0">
      <sharedItems containsString="0" containsBlank="1" containsNumber="1" containsInteger="1" minValue="1" maxValue="8"/>
    </cacheField>
    <cacheField name=".4" numFmtId="0">
      <sharedItems containsString="0" containsBlank="1" containsNumber="1" containsInteger="1" minValue="1" maxValue="4"/>
    </cacheField>
    <cacheField name=".5" numFmtId="0">
      <sharedItems containsNonDate="0" containsString="0" containsBlank="1"/>
    </cacheField>
    <cacheField name=".6" numFmtId="0">
      <sharedItems containsString="0" containsBlank="1" containsNumber="1" containsInteger="1" minValue="2" maxValue="2"/>
    </cacheField>
    <cacheField name=".7" numFmtId="0">
      <sharedItems containsString="0" containsBlank="1" containsNumber="1" containsInteger="1" minValue="1" maxValue="1"/>
    </cacheField>
    <cacheField name=".8" numFmtId="0">
      <sharedItems containsString="0" containsBlank="1" containsNumber="1" containsInteger="1" minValue="1" maxValue="1"/>
    </cacheField>
    <cacheField name="TOT QTY" numFmtId="165">
      <sharedItems containsSemiMixedTypes="0" containsString="0" containsNumber="1" containsInteger="1" minValue="1" maxValue="2487"/>
    </cacheField>
    <cacheField name="RRP €" numFmtId="164">
      <sharedItems containsSemiMixedTypes="0" containsString="0" containsNumber="1" minValue="3.6750000000000003" maxValue="224.25"/>
    </cacheField>
    <cacheField name="TOT RRP €" numFmtId="164">
      <sharedItems containsSemiMixedTypes="0" containsString="0" containsNumber="1" minValue="3.6750000000000003" maxValue="333879.75"/>
    </cacheField>
    <cacheField name="%DISC ON RRP" numFmtId="9">
      <sharedItems containsSemiMixedTypes="0" containsString="0" containsNumber="1" minValue="0.83" maxValue="0.83"/>
    </cacheField>
    <cacheField name="OFFER PRICE" numFmtId="164">
      <sharedItems containsSemiMixedTypes="0" containsString="0" containsNumber="1" minValue="0.62475000000000014" maxValue="38.122500000000009"/>
    </cacheField>
    <cacheField name="TOT OFFER" numFmtId="164">
      <sharedItems containsSemiMixedTypes="0" containsString="0" containsNumber="1" minValue="0.62475000000000014" maxValue="56759.5575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1">
  <r>
    <n v="1"/>
    <m/>
    <s v="929863-01"/>
    <s v="남성"/>
    <x v="0"/>
    <x v="0"/>
    <s v="Warm Tricot Bonded Suit_P"/>
    <n v="109000"/>
    <n v="128184000"/>
    <s v="I"/>
    <m/>
    <m/>
    <n v="412"/>
    <n v="451"/>
    <n v="233"/>
    <n v="80"/>
    <m/>
    <m/>
    <m/>
    <m/>
    <m/>
    <m/>
    <m/>
    <m/>
    <m/>
    <m/>
    <m/>
    <n v="1176"/>
    <n v="81.75"/>
    <n v="96138"/>
    <n v="0.83"/>
    <n v="13.897500000000003"/>
    <n v="16343.460000000003"/>
  </r>
  <r>
    <n v="2"/>
    <m/>
    <s v="929784-01"/>
    <s v="남성"/>
    <x v="0"/>
    <x v="1"/>
    <s v="U&amp;I Sherpa reversible Jac"/>
    <n v="149000"/>
    <n v="129928000"/>
    <s v="I"/>
    <n v="339"/>
    <n v="529"/>
    <n v="4"/>
    <m/>
    <m/>
    <m/>
    <m/>
    <m/>
    <m/>
    <m/>
    <m/>
    <m/>
    <m/>
    <m/>
    <m/>
    <m/>
    <m/>
    <n v="872"/>
    <n v="111.75"/>
    <n v="97446"/>
    <n v="0.83"/>
    <n v="18.997500000000006"/>
    <n v="16565.820000000003"/>
  </r>
  <r>
    <n v="3"/>
    <m/>
    <s v="929862-01"/>
    <s v="남성"/>
    <x v="0"/>
    <x v="1"/>
    <s v="Warm Tricot Bonded Suit_J"/>
    <n v="159000"/>
    <n v="131970000"/>
    <s v="I"/>
    <m/>
    <m/>
    <n v="241"/>
    <n v="327"/>
    <n v="188"/>
    <n v="74"/>
    <m/>
    <m/>
    <m/>
    <m/>
    <m/>
    <m/>
    <m/>
    <m/>
    <m/>
    <m/>
    <m/>
    <n v="830"/>
    <n v="119.25"/>
    <n v="98977.5"/>
    <n v="0.83"/>
    <n v="20.272500000000004"/>
    <n v="16826.175000000003"/>
  </r>
  <r>
    <n v="4"/>
    <m/>
    <s v="929798-01"/>
    <s v="남성"/>
    <x v="0"/>
    <x v="2"/>
    <s v="Shearing Down Jacket"/>
    <n v="259000"/>
    <n v="189329000"/>
    <s v="I"/>
    <m/>
    <n v="152"/>
    <n v="446"/>
    <n v="120"/>
    <n v="13"/>
    <m/>
    <m/>
    <m/>
    <m/>
    <m/>
    <m/>
    <m/>
    <m/>
    <m/>
    <m/>
    <m/>
    <m/>
    <n v="731"/>
    <n v="194.25"/>
    <n v="141996.75"/>
    <n v="0.83"/>
    <n v="33.022500000000008"/>
    <n v="24139.447500000006"/>
  </r>
  <r>
    <n v="5"/>
    <m/>
    <s v="929827-01"/>
    <s v="남성"/>
    <x v="0"/>
    <x v="2"/>
    <s v="Sherpa Quilted Jacket"/>
    <n v="199000"/>
    <n v="142484000"/>
    <s v="I"/>
    <m/>
    <n v="187"/>
    <n v="451"/>
    <n v="75"/>
    <n v="3"/>
    <m/>
    <m/>
    <m/>
    <m/>
    <m/>
    <m/>
    <m/>
    <m/>
    <m/>
    <m/>
    <m/>
    <m/>
    <n v="716"/>
    <n v="149.25"/>
    <n v="106863"/>
    <n v="0.83"/>
    <n v="25.372500000000006"/>
    <n v="18166.710000000003"/>
  </r>
  <r>
    <n v="6"/>
    <m/>
    <s v="929795-01"/>
    <s v="남성"/>
    <x v="0"/>
    <x v="3"/>
    <s v="Non-quilted Long Down Jac"/>
    <n v="279000"/>
    <n v="197532000"/>
    <s v="I"/>
    <n v="201"/>
    <n v="323"/>
    <n v="162"/>
    <n v="22"/>
    <m/>
    <m/>
    <m/>
    <m/>
    <m/>
    <m/>
    <m/>
    <m/>
    <m/>
    <m/>
    <m/>
    <m/>
    <m/>
    <n v="708"/>
    <n v="209.25"/>
    <n v="148149"/>
    <n v="0.83"/>
    <n v="35.572500000000005"/>
    <n v="25185.330000000005"/>
  </r>
  <r>
    <n v="7"/>
    <m/>
    <s v="929794-01"/>
    <s v="남성"/>
    <x v="0"/>
    <x v="2"/>
    <s v="Classics Padded Bomber"/>
    <n v="169000"/>
    <n v="112892000"/>
    <s v="I"/>
    <m/>
    <n v="182"/>
    <n v="296"/>
    <n v="188"/>
    <n v="2"/>
    <m/>
    <m/>
    <m/>
    <m/>
    <m/>
    <m/>
    <m/>
    <m/>
    <m/>
    <m/>
    <m/>
    <m/>
    <n v="668"/>
    <n v="126.75"/>
    <n v="84669"/>
    <n v="0.83"/>
    <n v="21.547500000000007"/>
    <n v="14393.730000000005"/>
  </r>
  <r>
    <n v="8"/>
    <m/>
    <s v="583467-01"/>
    <s v="남성"/>
    <x v="0"/>
    <x v="4"/>
    <s v="EVOSTRIPE FZ Hoodie"/>
    <n v="89000"/>
    <n v="53311000"/>
    <s v="I"/>
    <m/>
    <n v="180"/>
    <n v="304"/>
    <n v="112"/>
    <n v="3"/>
    <m/>
    <m/>
    <m/>
    <m/>
    <m/>
    <m/>
    <m/>
    <m/>
    <m/>
    <m/>
    <m/>
    <m/>
    <n v="599"/>
    <n v="66.75"/>
    <n v="39983.25"/>
    <n v="0.83"/>
    <n v="11.347500000000002"/>
    <n v="6797.1525000000011"/>
  </r>
  <r>
    <n v="9"/>
    <m/>
    <s v="929820-02"/>
    <s v="남성"/>
    <x v="0"/>
    <x v="1"/>
    <s v="Sherpa FZ Bonded Jacket"/>
    <n v="139000"/>
    <n v="66998000"/>
    <s v="I"/>
    <m/>
    <n v="179"/>
    <n v="298"/>
    <n v="5"/>
    <m/>
    <m/>
    <m/>
    <m/>
    <m/>
    <m/>
    <m/>
    <m/>
    <m/>
    <m/>
    <m/>
    <m/>
    <m/>
    <n v="482"/>
    <n v="104.25"/>
    <n v="50248.5"/>
    <n v="0.83"/>
    <n v="17.722500000000004"/>
    <n v="8542.2450000000026"/>
  </r>
  <r>
    <n v="10"/>
    <m/>
    <s v="929730-01"/>
    <s v="남성"/>
    <x v="0"/>
    <x v="4"/>
    <s v="Cushion Suit_JKT"/>
    <n v="139000"/>
    <n v="66859000"/>
    <s v="I"/>
    <m/>
    <n v="183"/>
    <n v="193"/>
    <n v="103"/>
    <n v="2"/>
    <m/>
    <m/>
    <m/>
    <m/>
    <m/>
    <m/>
    <m/>
    <m/>
    <m/>
    <m/>
    <m/>
    <m/>
    <n v="481"/>
    <n v="104.25"/>
    <n v="50144.25"/>
    <n v="0.83"/>
    <n v="17.722500000000004"/>
    <n v="8524.5225000000009"/>
  </r>
  <r>
    <n v="11"/>
    <m/>
    <s v="583465-01"/>
    <s v="남성"/>
    <x v="0"/>
    <x v="4"/>
    <s v="EVOSTRIPE Hoodie"/>
    <n v="79000"/>
    <n v="34997000"/>
    <s v="I"/>
    <m/>
    <n v="267"/>
    <n v="174"/>
    <n v="2"/>
    <m/>
    <m/>
    <m/>
    <m/>
    <m/>
    <m/>
    <m/>
    <m/>
    <m/>
    <m/>
    <m/>
    <m/>
    <m/>
    <n v="443"/>
    <n v="59.25"/>
    <n v="26247.75"/>
    <n v="0.83"/>
    <n v="10.072500000000002"/>
    <n v="4462.1175000000003"/>
  </r>
  <r>
    <n v="12"/>
    <m/>
    <s v="929789-02"/>
    <s v="남성"/>
    <x v="0"/>
    <x v="4"/>
    <s v="U&amp;I Crew"/>
    <n v="89000"/>
    <n v="35956000"/>
    <s v="I"/>
    <n v="118"/>
    <n v="284"/>
    <n v="1"/>
    <m/>
    <n v="1"/>
    <m/>
    <m/>
    <m/>
    <m/>
    <m/>
    <m/>
    <m/>
    <m/>
    <m/>
    <m/>
    <m/>
    <m/>
    <n v="404"/>
    <n v="66.75"/>
    <n v="26967"/>
    <n v="0.83"/>
    <n v="11.347500000000002"/>
    <n v="4584.3900000000003"/>
  </r>
  <r>
    <n v="13"/>
    <m/>
    <s v="929795-02"/>
    <s v="남성"/>
    <x v="0"/>
    <x v="3"/>
    <s v="Non-quilted Long Down Jac"/>
    <n v="279000"/>
    <n v="109647000"/>
    <s v="I"/>
    <m/>
    <n v="136"/>
    <n v="209"/>
    <n v="45"/>
    <n v="3"/>
    <m/>
    <m/>
    <m/>
    <m/>
    <m/>
    <m/>
    <m/>
    <m/>
    <m/>
    <m/>
    <m/>
    <m/>
    <n v="393"/>
    <n v="209.25"/>
    <n v="82235.25"/>
    <n v="0.83"/>
    <n v="35.572500000000005"/>
    <n v="13979.992500000002"/>
  </r>
  <r>
    <n v="14"/>
    <m/>
    <s v="929866-02"/>
    <s v="남성"/>
    <x v="0"/>
    <x v="4"/>
    <s v="Double Knit Training Suit"/>
    <n v="109000"/>
    <n v="39676000"/>
    <s v="I"/>
    <m/>
    <m/>
    <n v="116"/>
    <n v="139"/>
    <n v="72"/>
    <n v="37"/>
    <m/>
    <m/>
    <m/>
    <m/>
    <m/>
    <m/>
    <m/>
    <m/>
    <m/>
    <m/>
    <m/>
    <n v="364"/>
    <n v="81.75"/>
    <n v="29757"/>
    <n v="0.83"/>
    <n v="13.897500000000003"/>
    <n v="5058.6900000000005"/>
  </r>
  <r>
    <n v="15"/>
    <m/>
    <s v="851771-01"/>
    <s v="남성"/>
    <x v="0"/>
    <x v="1"/>
    <s v="ESS Track Jacket TR"/>
    <n v="69000"/>
    <n v="24495000"/>
    <s v="I"/>
    <m/>
    <n v="76"/>
    <n v="142"/>
    <n v="107"/>
    <n v="30"/>
    <m/>
    <m/>
    <m/>
    <m/>
    <m/>
    <m/>
    <m/>
    <m/>
    <m/>
    <m/>
    <m/>
    <m/>
    <n v="355"/>
    <n v="51.75"/>
    <n v="18371.25"/>
    <n v="0.83"/>
    <n v="8.7975000000000012"/>
    <n v="3123.1125000000006"/>
  </r>
  <r>
    <n v="16"/>
    <m/>
    <s v="851748-23"/>
    <s v="남성"/>
    <x v="0"/>
    <x v="4"/>
    <s v="ESS Logo Crew Sweat FL"/>
    <n v="54000"/>
    <n v="17496000"/>
    <s v="I"/>
    <m/>
    <n v="4"/>
    <n v="7"/>
    <n v="84"/>
    <n v="180"/>
    <n v="49"/>
    <m/>
    <m/>
    <m/>
    <m/>
    <m/>
    <m/>
    <m/>
    <m/>
    <m/>
    <m/>
    <m/>
    <n v="324"/>
    <n v="40.5"/>
    <n v="13122"/>
    <n v="0.83"/>
    <n v="6.8850000000000016"/>
    <n v="2230.7400000000007"/>
  </r>
  <r>
    <n v="17"/>
    <m/>
    <s v="929798-02"/>
    <s v="남성"/>
    <x v="0"/>
    <x v="2"/>
    <s v="Shearing Down Jacket"/>
    <n v="259000"/>
    <n v="80290000"/>
    <s v="I"/>
    <m/>
    <n v="23"/>
    <n v="190"/>
    <n v="65"/>
    <n v="32"/>
    <m/>
    <m/>
    <m/>
    <m/>
    <m/>
    <m/>
    <m/>
    <m/>
    <m/>
    <m/>
    <m/>
    <m/>
    <n v="310"/>
    <n v="194.25"/>
    <n v="60217.5"/>
    <n v="0.83"/>
    <n v="33.022500000000008"/>
    <n v="10236.975000000002"/>
  </r>
  <r>
    <n v="18"/>
    <m/>
    <s v="597783-36"/>
    <s v="남성"/>
    <x v="0"/>
    <x v="0"/>
    <s v="Classics Tech Sweatpants"/>
    <n v="89000"/>
    <n v="26967000"/>
    <s v="I"/>
    <m/>
    <n v="98"/>
    <n v="189"/>
    <n v="16"/>
    <m/>
    <m/>
    <m/>
    <m/>
    <m/>
    <m/>
    <m/>
    <m/>
    <m/>
    <m/>
    <m/>
    <m/>
    <m/>
    <n v="303"/>
    <n v="66.75"/>
    <n v="20225.25"/>
    <n v="0.83"/>
    <n v="11.347500000000002"/>
    <n v="3438.2925000000005"/>
  </r>
  <r>
    <n v="19"/>
    <m/>
    <s v="929788-03"/>
    <s v="남성"/>
    <x v="0"/>
    <x v="4"/>
    <s v="U&amp;I LS Tee"/>
    <n v="69000"/>
    <n v="20286000"/>
    <s v="I"/>
    <n v="59"/>
    <n v="177"/>
    <n v="53"/>
    <n v="3"/>
    <n v="2"/>
    <m/>
    <m/>
    <m/>
    <m/>
    <m/>
    <m/>
    <m/>
    <m/>
    <m/>
    <m/>
    <m/>
    <m/>
    <n v="294"/>
    <n v="51.75"/>
    <n v="15214.5"/>
    <n v="0.83"/>
    <n v="8.7975000000000012"/>
    <n v="2586.4650000000001"/>
  </r>
  <r>
    <n v="20"/>
    <m/>
    <s v="929866-01"/>
    <s v="남성"/>
    <x v="0"/>
    <x v="4"/>
    <s v="Double Knit Training Suit"/>
    <n v="109000"/>
    <n v="30956000"/>
    <s v="I"/>
    <m/>
    <m/>
    <n v="75"/>
    <n v="134"/>
    <n v="60"/>
    <n v="15"/>
    <m/>
    <m/>
    <m/>
    <m/>
    <m/>
    <m/>
    <m/>
    <m/>
    <m/>
    <m/>
    <m/>
    <n v="284"/>
    <n v="81.75"/>
    <n v="23217"/>
    <n v="0.83"/>
    <n v="13.897500000000003"/>
    <n v="3946.8900000000008"/>
  </r>
  <r>
    <n v="21"/>
    <m/>
    <s v="929722-02"/>
    <s v="남성"/>
    <x v="0"/>
    <x v="4"/>
    <s v="Knit Suit_JKT"/>
    <n v="139000"/>
    <n v="39337000"/>
    <s v="I"/>
    <m/>
    <m/>
    <n v="97"/>
    <n v="106"/>
    <n v="80"/>
    <m/>
    <m/>
    <m/>
    <m/>
    <m/>
    <m/>
    <m/>
    <m/>
    <m/>
    <m/>
    <m/>
    <m/>
    <n v="283"/>
    <n v="104.25"/>
    <n v="29502.75"/>
    <n v="0.83"/>
    <n v="17.722500000000004"/>
    <n v="5015.4675000000007"/>
  </r>
  <r>
    <n v="22"/>
    <m/>
    <s v="929836-01"/>
    <s v="남성"/>
    <x v="0"/>
    <x v="2"/>
    <s v="Puffer Down Jacket"/>
    <n v="299000"/>
    <n v="82823000"/>
    <s v="I"/>
    <m/>
    <n v="7"/>
    <n v="126"/>
    <n v="141"/>
    <n v="3"/>
    <m/>
    <m/>
    <m/>
    <m/>
    <m/>
    <m/>
    <m/>
    <m/>
    <m/>
    <m/>
    <m/>
    <m/>
    <n v="277"/>
    <n v="224.25"/>
    <n v="62117.25"/>
    <n v="0.83"/>
    <n v="38.122500000000009"/>
    <n v="10559.932500000003"/>
  </r>
  <r>
    <n v="23"/>
    <m/>
    <s v="929722-01"/>
    <s v="남성"/>
    <x v="0"/>
    <x v="4"/>
    <s v="Knit Suit_JKT"/>
    <n v="139000"/>
    <n v="37669000"/>
    <s v="I"/>
    <m/>
    <m/>
    <n v="52"/>
    <n v="155"/>
    <n v="62"/>
    <n v="2"/>
    <m/>
    <m/>
    <m/>
    <m/>
    <m/>
    <m/>
    <m/>
    <m/>
    <m/>
    <m/>
    <m/>
    <n v="271"/>
    <n v="104.25"/>
    <n v="28251.75"/>
    <n v="0.83"/>
    <n v="17.722500000000004"/>
    <n v="4802.7975000000006"/>
  </r>
  <r>
    <n v="24"/>
    <m/>
    <s v="929788-01"/>
    <s v="남성"/>
    <x v="0"/>
    <x v="4"/>
    <s v="U&amp;I LS Tee"/>
    <n v="69000"/>
    <n v="17388000"/>
    <s v="I"/>
    <m/>
    <m/>
    <m/>
    <m/>
    <m/>
    <m/>
    <n v="252"/>
    <m/>
    <m/>
    <m/>
    <m/>
    <m/>
    <m/>
    <m/>
    <m/>
    <m/>
    <m/>
    <n v="252"/>
    <n v="51.75"/>
    <n v="13041"/>
    <n v="0.83"/>
    <n v="8.7975000000000012"/>
    <n v="2216.9700000000003"/>
  </r>
  <r>
    <n v="25"/>
    <m/>
    <s v="929862-02"/>
    <s v="남성"/>
    <x v="0"/>
    <x v="4"/>
    <s v="Warm Tricot Bonded Suit_J"/>
    <n v="159000"/>
    <n v="39273000"/>
    <s v="I"/>
    <m/>
    <m/>
    <n v="88"/>
    <n v="128"/>
    <n v="31"/>
    <m/>
    <m/>
    <m/>
    <m/>
    <m/>
    <m/>
    <m/>
    <m/>
    <m/>
    <m/>
    <m/>
    <m/>
    <n v="247"/>
    <n v="119.25"/>
    <n v="29454.75"/>
    <n v="0.83"/>
    <n v="20.272500000000004"/>
    <n v="5007.3075000000008"/>
  </r>
  <r>
    <n v="26"/>
    <m/>
    <s v="929814-01"/>
    <s v="남성"/>
    <x v="0"/>
    <x v="1"/>
    <s v="Corduroy Sherpa Trim Padd"/>
    <n v="169000"/>
    <n v="39884000"/>
    <s v="I"/>
    <m/>
    <n v="67"/>
    <n v="158"/>
    <n v="11"/>
    <m/>
    <m/>
    <m/>
    <m/>
    <m/>
    <m/>
    <m/>
    <m/>
    <m/>
    <m/>
    <m/>
    <m/>
    <m/>
    <n v="236"/>
    <n v="126.75"/>
    <n v="29913"/>
    <n v="0.83"/>
    <n v="21.547500000000007"/>
    <n v="5085.2100000000019"/>
  </r>
  <r>
    <n v="27"/>
    <m/>
    <s v="929730-02"/>
    <s v="남성"/>
    <x v="0"/>
    <x v="4"/>
    <s v="Cushion Suit_JKT"/>
    <n v="139000"/>
    <n v="31831000"/>
    <s v="I"/>
    <m/>
    <n v="94"/>
    <n v="72"/>
    <n v="54"/>
    <n v="9"/>
    <m/>
    <m/>
    <m/>
    <m/>
    <m/>
    <m/>
    <m/>
    <m/>
    <m/>
    <m/>
    <m/>
    <m/>
    <n v="229"/>
    <n v="104.25"/>
    <n v="23873.25"/>
    <n v="0.83"/>
    <n v="17.722500000000004"/>
    <n v="4058.4525000000008"/>
  </r>
  <r>
    <n v="28"/>
    <m/>
    <s v="929793-01"/>
    <s v="남성"/>
    <x v="0"/>
    <x v="2"/>
    <s v="Classics Coach Jacket"/>
    <n v="119000"/>
    <n v="25228000"/>
    <s v="I"/>
    <m/>
    <n v="63"/>
    <n v="119"/>
    <n v="29"/>
    <n v="1"/>
    <m/>
    <m/>
    <m/>
    <m/>
    <m/>
    <m/>
    <m/>
    <m/>
    <m/>
    <m/>
    <m/>
    <m/>
    <n v="212"/>
    <n v="89.25"/>
    <n v="18921"/>
    <n v="0.83"/>
    <n v="15.172500000000003"/>
    <n v="3216.5700000000006"/>
  </r>
  <r>
    <n v="29"/>
    <m/>
    <s v="929797-02"/>
    <s v="남성"/>
    <x v="0"/>
    <x v="2"/>
    <s v="Non-quilted Mid Down Jack"/>
    <n v="299000"/>
    <n v="63089000"/>
    <s v="I"/>
    <m/>
    <n v="25"/>
    <n v="135"/>
    <n v="41"/>
    <n v="10"/>
    <m/>
    <m/>
    <m/>
    <m/>
    <m/>
    <m/>
    <m/>
    <m/>
    <m/>
    <m/>
    <m/>
    <m/>
    <n v="211"/>
    <n v="224.25"/>
    <n v="47316.75"/>
    <n v="0.83"/>
    <n v="38.122500000000009"/>
    <n v="8043.8475000000017"/>
  </r>
  <r>
    <n v="30"/>
    <m/>
    <s v="929797-01"/>
    <s v="남성"/>
    <x v="0"/>
    <x v="2"/>
    <s v="Non-quilted Mid Down Jack"/>
    <n v="299000"/>
    <n v="60398000"/>
    <s v="I"/>
    <m/>
    <n v="88"/>
    <n v="111"/>
    <n v="1"/>
    <n v="2"/>
    <m/>
    <m/>
    <m/>
    <m/>
    <m/>
    <m/>
    <m/>
    <m/>
    <m/>
    <m/>
    <m/>
    <m/>
    <n v="202"/>
    <n v="224.25"/>
    <n v="45298.5"/>
    <n v="0.83"/>
    <n v="38.122500000000009"/>
    <n v="7700.7450000000017"/>
  </r>
  <r>
    <n v="31"/>
    <m/>
    <s v="929870-01"/>
    <s v="남성"/>
    <x v="0"/>
    <x v="2"/>
    <s v="Warm Bonded Suit_JKT"/>
    <n v="149000"/>
    <n v="29949000"/>
    <s v="I"/>
    <m/>
    <m/>
    <m/>
    <m/>
    <m/>
    <m/>
    <n v="201"/>
    <m/>
    <m/>
    <m/>
    <m/>
    <m/>
    <m/>
    <m/>
    <m/>
    <m/>
    <m/>
    <n v="201"/>
    <n v="111.75"/>
    <n v="22461.75"/>
    <n v="0.83"/>
    <n v="18.997500000000006"/>
    <n v="3818.4975000000013"/>
  </r>
  <r>
    <n v="32"/>
    <m/>
    <s v="929836-02"/>
    <s v="남성"/>
    <x v="0"/>
    <x v="2"/>
    <s v="Puffer Down Jacket"/>
    <n v="299000"/>
    <n v="59800000"/>
    <s v="I"/>
    <m/>
    <n v="25"/>
    <n v="94"/>
    <n v="55"/>
    <n v="26"/>
    <m/>
    <m/>
    <m/>
    <m/>
    <m/>
    <m/>
    <m/>
    <m/>
    <m/>
    <m/>
    <m/>
    <m/>
    <n v="200"/>
    <n v="224.25"/>
    <n v="44850"/>
    <n v="0.83"/>
    <n v="38.122500000000009"/>
    <n v="7624.5000000000018"/>
  </r>
  <r>
    <n v="33"/>
    <m/>
    <s v="929787-02"/>
    <s v="남성"/>
    <x v="0"/>
    <x v="4"/>
    <s v="U&amp;I Hoody"/>
    <n v="89000"/>
    <n v="17711000"/>
    <s v="I"/>
    <n v="42"/>
    <n v="150"/>
    <n v="7"/>
    <m/>
    <m/>
    <m/>
    <m/>
    <m/>
    <m/>
    <m/>
    <m/>
    <m/>
    <m/>
    <m/>
    <m/>
    <m/>
    <m/>
    <n v="199"/>
    <n v="66.75"/>
    <n v="13283.25"/>
    <n v="0.83"/>
    <n v="11.347500000000002"/>
    <n v="2258.1525000000006"/>
  </r>
  <r>
    <n v="34"/>
    <m/>
    <s v="929794-02"/>
    <s v="남성"/>
    <x v="0"/>
    <x v="1"/>
    <s v="Classics Padded Bomber"/>
    <n v="169000"/>
    <n v="32617000"/>
    <s v="I"/>
    <m/>
    <n v="61"/>
    <n v="104"/>
    <n v="24"/>
    <n v="4"/>
    <m/>
    <m/>
    <m/>
    <m/>
    <m/>
    <m/>
    <m/>
    <m/>
    <m/>
    <m/>
    <m/>
    <m/>
    <n v="193"/>
    <n v="126.75"/>
    <n v="24462.75"/>
    <n v="0.83"/>
    <n v="21.547500000000007"/>
    <n v="4158.6675000000014"/>
  </r>
  <r>
    <n v="35"/>
    <m/>
    <s v="929788-02"/>
    <s v="남성"/>
    <x v="0"/>
    <x v="5"/>
    <s v="U&amp;I LS Tee"/>
    <n v="69000"/>
    <n v="12972000"/>
    <s v="I"/>
    <n v="49"/>
    <n v="138"/>
    <n v="1"/>
    <m/>
    <m/>
    <m/>
    <m/>
    <m/>
    <m/>
    <m/>
    <m/>
    <m/>
    <m/>
    <m/>
    <m/>
    <m/>
    <m/>
    <n v="188"/>
    <n v="51.75"/>
    <n v="9729"/>
    <n v="0.83"/>
    <n v="8.7975000000000012"/>
    <n v="1653.9300000000003"/>
  </r>
  <r>
    <n v="36"/>
    <m/>
    <s v="929787-01"/>
    <s v="남성"/>
    <x v="0"/>
    <x v="4"/>
    <s v="U&amp;I Hoody"/>
    <n v="89000"/>
    <n v="16554000"/>
    <s v="I"/>
    <n v="59"/>
    <n v="122"/>
    <n v="5"/>
    <m/>
    <m/>
    <m/>
    <m/>
    <m/>
    <m/>
    <m/>
    <m/>
    <m/>
    <m/>
    <m/>
    <m/>
    <m/>
    <m/>
    <n v="186"/>
    <n v="66.75"/>
    <n v="12415.5"/>
    <n v="0.83"/>
    <n v="11.347500000000002"/>
    <n v="2110.6350000000002"/>
  </r>
  <r>
    <n v="37"/>
    <m/>
    <s v="583466-02"/>
    <s v="남성"/>
    <x v="0"/>
    <x v="1"/>
    <s v="EVOSTRIPE Track Jacket"/>
    <n v="89000"/>
    <n v="15219000"/>
    <s v="I"/>
    <m/>
    <n v="30"/>
    <n v="79"/>
    <n v="54"/>
    <n v="8"/>
    <m/>
    <m/>
    <m/>
    <m/>
    <m/>
    <m/>
    <m/>
    <m/>
    <m/>
    <m/>
    <m/>
    <m/>
    <n v="171"/>
    <n v="66.75"/>
    <n v="11414.25"/>
    <n v="0.83"/>
    <n v="11.347500000000002"/>
    <n v="1940.4225000000004"/>
  </r>
  <r>
    <n v="38"/>
    <m/>
    <s v="597781-36"/>
    <s v="남성"/>
    <x v="0"/>
    <x v="4"/>
    <s v="Classics Tech Crew"/>
    <n v="89000"/>
    <n v="14774000"/>
    <s v="I"/>
    <m/>
    <n v="42"/>
    <n v="79"/>
    <n v="45"/>
    <m/>
    <m/>
    <m/>
    <m/>
    <m/>
    <m/>
    <m/>
    <m/>
    <m/>
    <m/>
    <m/>
    <m/>
    <m/>
    <n v="166"/>
    <n v="66.75"/>
    <n v="11080.5"/>
    <n v="0.83"/>
    <n v="11.347500000000002"/>
    <n v="1883.6850000000004"/>
  </r>
  <r>
    <n v="39"/>
    <m/>
    <s v="598088-01"/>
    <s v="남성"/>
    <x v="0"/>
    <x v="2"/>
    <s v="Avenir Hybrid Track Top"/>
    <n v="119000"/>
    <n v="16779000"/>
    <s v="I"/>
    <m/>
    <n v="42"/>
    <n v="71"/>
    <n v="28"/>
    <m/>
    <m/>
    <m/>
    <m/>
    <m/>
    <m/>
    <m/>
    <m/>
    <m/>
    <m/>
    <m/>
    <m/>
    <m/>
    <n v="141"/>
    <n v="89.25"/>
    <n v="12584.25"/>
    <n v="0.83"/>
    <n v="15.172500000000003"/>
    <n v="2139.3225000000002"/>
  </r>
  <r>
    <n v="40"/>
    <m/>
    <s v="597781-01"/>
    <s v="남성"/>
    <x v="0"/>
    <x v="4"/>
    <s v="Classics Tech Crew"/>
    <n v="89000"/>
    <n v="12460000"/>
    <s v="I"/>
    <m/>
    <n v="62"/>
    <n v="56"/>
    <n v="9"/>
    <n v="13"/>
    <m/>
    <m/>
    <m/>
    <m/>
    <m/>
    <m/>
    <m/>
    <m/>
    <m/>
    <m/>
    <m/>
    <m/>
    <n v="140"/>
    <n v="66.75"/>
    <n v="9345"/>
    <n v="0.83"/>
    <n v="11.347500000000002"/>
    <n v="1588.6500000000003"/>
  </r>
  <r>
    <n v="41"/>
    <m/>
    <s v="929785-01"/>
    <s v="남성"/>
    <x v="0"/>
    <x v="4"/>
    <s v="U&amp;I Micro Fleece Crew"/>
    <n v="69000"/>
    <n v="9315000"/>
    <s v="I"/>
    <n v="2"/>
    <n v="133"/>
    <m/>
    <m/>
    <m/>
    <m/>
    <m/>
    <m/>
    <m/>
    <m/>
    <m/>
    <m/>
    <m/>
    <m/>
    <m/>
    <m/>
    <m/>
    <n v="135"/>
    <n v="51.75"/>
    <n v="6986.25"/>
    <n v="0.83"/>
    <n v="8.7975000000000012"/>
    <n v="1187.6625000000001"/>
  </r>
  <r>
    <n v="42"/>
    <m/>
    <s v="851748-21"/>
    <s v="남성"/>
    <x v="0"/>
    <x v="4"/>
    <s v="ESS Logo Crew Sweat FL"/>
    <n v="54000"/>
    <n v="7074000"/>
    <s v="I"/>
    <m/>
    <n v="4"/>
    <n v="7"/>
    <n v="48"/>
    <n v="68"/>
    <n v="4"/>
    <m/>
    <m/>
    <m/>
    <m/>
    <m/>
    <m/>
    <m/>
    <m/>
    <m/>
    <m/>
    <m/>
    <n v="131"/>
    <n v="40.5"/>
    <n v="5305.5"/>
    <n v="0.83"/>
    <n v="6.8850000000000016"/>
    <n v="901.93500000000017"/>
  </r>
  <r>
    <n v="43"/>
    <m/>
    <s v="929800-01"/>
    <s v="남성"/>
    <x v="0"/>
    <x v="4"/>
    <s v="Classics Emb Logo Hoody F"/>
    <n v="79000"/>
    <n v="10191000"/>
    <s v="I"/>
    <m/>
    <n v="110"/>
    <n v="16"/>
    <n v="3"/>
    <m/>
    <m/>
    <m/>
    <m/>
    <m/>
    <m/>
    <m/>
    <m/>
    <m/>
    <m/>
    <m/>
    <m/>
    <m/>
    <n v="129"/>
    <n v="59.25"/>
    <n v="7643.25"/>
    <n v="0.83"/>
    <n v="10.072500000000002"/>
    <n v="1299.3525000000002"/>
  </r>
  <r>
    <n v="44"/>
    <m/>
    <s v="851767-21"/>
    <s v="남성"/>
    <x v="0"/>
    <x v="4"/>
    <s v="ESS FZ Hoody TR"/>
    <n v="79000"/>
    <n v="10033000"/>
    <s v="I"/>
    <m/>
    <n v="30"/>
    <n v="79"/>
    <n v="11"/>
    <n v="7"/>
    <m/>
    <m/>
    <m/>
    <m/>
    <m/>
    <m/>
    <m/>
    <m/>
    <m/>
    <m/>
    <m/>
    <m/>
    <n v="127"/>
    <n v="59.25"/>
    <n v="7524.75"/>
    <n v="0.83"/>
    <n v="10.072500000000002"/>
    <n v="1279.2075000000002"/>
  </r>
  <r>
    <n v="45"/>
    <m/>
    <s v="929731-02"/>
    <s v="남성"/>
    <x v="0"/>
    <x v="0"/>
    <s v="Cushion Suit_Pants"/>
    <n v="99000"/>
    <n v="12078000"/>
    <s v="I"/>
    <m/>
    <m/>
    <m/>
    <m/>
    <m/>
    <m/>
    <n v="122"/>
    <m/>
    <m/>
    <m/>
    <m/>
    <m/>
    <m/>
    <m/>
    <m/>
    <m/>
    <m/>
    <n v="122"/>
    <n v="74.25"/>
    <n v="9058.5"/>
    <n v="0.83"/>
    <n v="12.622500000000002"/>
    <n v="1539.9450000000002"/>
  </r>
  <r>
    <n v="46"/>
    <m/>
    <s v="597781-02"/>
    <s v="남성"/>
    <x v="0"/>
    <x v="4"/>
    <s v="Classics Tech Crew"/>
    <n v="89000"/>
    <n v="10769000"/>
    <s v="I"/>
    <m/>
    <n v="32"/>
    <n v="62"/>
    <n v="14"/>
    <n v="13"/>
    <m/>
    <m/>
    <m/>
    <m/>
    <m/>
    <m/>
    <m/>
    <m/>
    <m/>
    <m/>
    <m/>
    <m/>
    <n v="121"/>
    <n v="66.75"/>
    <n v="8076.75"/>
    <n v="0.83"/>
    <n v="11.347500000000002"/>
    <n v="1373.0475000000001"/>
  </r>
  <r>
    <n v="47"/>
    <m/>
    <s v="929796-01"/>
    <s v="남성"/>
    <x v="0"/>
    <x v="2"/>
    <s v="Short Down Jacket"/>
    <n v="249000"/>
    <n v="29880000"/>
    <s v="I"/>
    <m/>
    <n v="12"/>
    <n v="107"/>
    <m/>
    <n v="1"/>
    <m/>
    <m/>
    <m/>
    <m/>
    <m/>
    <m/>
    <m/>
    <m/>
    <m/>
    <m/>
    <m/>
    <m/>
    <n v="120"/>
    <n v="186.75"/>
    <n v="22410"/>
    <n v="0.83"/>
    <n v="31.747500000000006"/>
    <n v="3809.7000000000007"/>
  </r>
  <r>
    <n v="48"/>
    <m/>
    <s v="851771-03"/>
    <s v="남성"/>
    <x v="0"/>
    <x v="4"/>
    <s v="ESS Track Jacket TR"/>
    <n v="69000"/>
    <n v="8211000"/>
    <s v="I"/>
    <m/>
    <n v="28"/>
    <n v="38"/>
    <n v="44"/>
    <n v="9"/>
    <m/>
    <m/>
    <m/>
    <m/>
    <m/>
    <m/>
    <m/>
    <m/>
    <m/>
    <m/>
    <m/>
    <m/>
    <n v="119"/>
    <n v="51.75"/>
    <n v="6158.25"/>
    <n v="0.83"/>
    <n v="8.7975000000000012"/>
    <n v="1046.9025000000001"/>
  </r>
  <r>
    <n v="49"/>
    <m/>
    <s v="597782-36"/>
    <s v="남성"/>
    <x v="0"/>
    <x v="4"/>
    <s v="Classics Tech FZ Hoodie"/>
    <n v="109000"/>
    <n v="12862000"/>
    <s v="I"/>
    <m/>
    <n v="49"/>
    <n v="55"/>
    <n v="14"/>
    <m/>
    <m/>
    <m/>
    <m/>
    <m/>
    <m/>
    <m/>
    <m/>
    <m/>
    <m/>
    <m/>
    <m/>
    <m/>
    <n v="118"/>
    <n v="81.75"/>
    <n v="9646.5"/>
    <n v="0.83"/>
    <n v="13.897500000000003"/>
    <n v="1639.9050000000002"/>
  </r>
  <r>
    <n v="50"/>
    <m/>
    <s v="583465-03"/>
    <s v="남성"/>
    <x v="0"/>
    <x v="4"/>
    <s v="EVOSTRIPE Hoodie"/>
    <n v="79000"/>
    <n v="8927000"/>
    <s v="I"/>
    <m/>
    <n v="75"/>
    <n v="37"/>
    <n v="1"/>
    <m/>
    <m/>
    <m/>
    <m/>
    <m/>
    <m/>
    <m/>
    <m/>
    <m/>
    <m/>
    <m/>
    <m/>
    <m/>
    <n v="113"/>
    <n v="59.25"/>
    <n v="6695.25"/>
    <n v="0.83"/>
    <n v="10.072500000000002"/>
    <n v="1138.1925000000001"/>
  </r>
  <r>
    <n v="51"/>
    <m/>
    <s v="598975-42"/>
    <s v="남성"/>
    <x v="0"/>
    <x v="0"/>
    <s v="Classics Cargo Pants"/>
    <n v="99000"/>
    <n v="10692000"/>
    <s v="I"/>
    <m/>
    <n v="45"/>
    <n v="63"/>
    <m/>
    <m/>
    <m/>
    <m/>
    <m/>
    <m/>
    <m/>
    <m/>
    <m/>
    <m/>
    <m/>
    <m/>
    <m/>
    <m/>
    <n v="108"/>
    <n v="74.25"/>
    <n v="8019"/>
    <n v="0.83"/>
    <n v="12.622500000000002"/>
    <n v="1363.2300000000002"/>
  </r>
  <r>
    <n v="52"/>
    <m/>
    <s v="929793-02"/>
    <s v="남성"/>
    <x v="0"/>
    <x v="1"/>
    <s v="Classics Coach Jacket"/>
    <n v="119000"/>
    <n v="12733000"/>
    <s v="I"/>
    <m/>
    <n v="34"/>
    <n v="56"/>
    <n v="14"/>
    <n v="3"/>
    <m/>
    <m/>
    <m/>
    <m/>
    <m/>
    <m/>
    <m/>
    <m/>
    <m/>
    <m/>
    <m/>
    <m/>
    <n v="107"/>
    <n v="89.25"/>
    <n v="9549.75"/>
    <n v="0.83"/>
    <n v="15.172500000000003"/>
    <n v="1623.4575000000002"/>
  </r>
  <r>
    <n v="53"/>
    <m/>
    <s v="851767-23"/>
    <s v="남성"/>
    <x v="0"/>
    <x v="4"/>
    <s v="ESS FZ Hoody TR"/>
    <n v="79000"/>
    <n v="8216000"/>
    <s v="I"/>
    <m/>
    <n v="72"/>
    <n v="15"/>
    <n v="17"/>
    <m/>
    <m/>
    <m/>
    <m/>
    <m/>
    <m/>
    <m/>
    <m/>
    <m/>
    <m/>
    <m/>
    <m/>
    <m/>
    <n v="104"/>
    <n v="59.25"/>
    <n v="6162"/>
    <n v="0.83"/>
    <n v="10.072500000000002"/>
    <n v="1047.5400000000002"/>
  </r>
  <r>
    <n v="54"/>
    <m/>
    <s v="929826-02"/>
    <s v="남성"/>
    <x v="0"/>
    <x v="3"/>
    <s v="Sherpa Reversible Bench C"/>
    <n v="239000"/>
    <n v="24617000"/>
    <s v="I"/>
    <m/>
    <n v="61"/>
    <n v="31"/>
    <n v="11"/>
    <m/>
    <m/>
    <m/>
    <m/>
    <m/>
    <m/>
    <m/>
    <m/>
    <m/>
    <m/>
    <m/>
    <m/>
    <m/>
    <n v="103"/>
    <n v="179.25"/>
    <n v="18462.75"/>
    <n v="0.83"/>
    <n v="30.472500000000007"/>
    <n v="3138.6675000000009"/>
  </r>
  <r>
    <n v="55"/>
    <m/>
    <s v="929731-01"/>
    <s v="남성"/>
    <x v="0"/>
    <x v="0"/>
    <s v="Cushion Suit_Pants"/>
    <n v="99000"/>
    <n v="9801000"/>
    <s v="I"/>
    <m/>
    <m/>
    <m/>
    <m/>
    <m/>
    <m/>
    <n v="99"/>
    <m/>
    <m/>
    <m/>
    <m/>
    <m/>
    <m/>
    <m/>
    <m/>
    <m/>
    <m/>
    <n v="99"/>
    <n v="74.25"/>
    <n v="7350.75"/>
    <n v="0.83"/>
    <n v="12.622500000000002"/>
    <n v="1249.6275000000003"/>
  </r>
  <r>
    <n v="56"/>
    <m/>
    <s v="583469-01"/>
    <s v="남성"/>
    <x v="0"/>
    <x v="0"/>
    <s v="EVOSTRIPE Pants"/>
    <n v="69000"/>
    <n v="6762000"/>
    <s v="I"/>
    <m/>
    <n v="97"/>
    <m/>
    <n v="1"/>
    <m/>
    <m/>
    <m/>
    <m/>
    <m/>
    <m/>
    <m/>
    <m/>
    <m/>
    <m/>
    <m/>
    <m/>
    <m/>
    <n v="98"/>
    <n v="51.75"/>
    <n v="5071.5"/>
    <n v="0.83"/>
    <n v="8.7975000000000012"/>
    <n v="862.15500000000009"/>
  </r>
  <r>
    <n v="57"/>
    <m/>
    <s v="932101-01"/>
    <s v="남성"/>
    <x v="0"/>
    <x v="3"/>
    <s v="GEN.G Long Down Jacket"/>
    <n v="299000"/>
    <n v="28405000"/>
    <s v="I"/>
    <n v="21"/>
    <n v="47"/>
    <n v="27"/>
    <m/>
    <m/>
    <m/>
    <m/>
    <m/>
    <m/>
    <m/>
    <m/>
    <m/>
    <m/>
    <m/>
    <m/>
    <m/>
    <m/>
    <n v="95"/>
    <n v="224.25"/>
    <n v="21303.75"/>
    <n v="0.83"/>
    <n v="38.122500000000009"/>
    <n v="3621.6375000000007"/>
  </r>
  <r>
    <n v="58"/>
    <m/>
    <s v="851743-01"/>
    <s v="남성"/>
    <x v="0"/>
    <x v="4"/>
    <s v="ESS Hoody FL Big Logo"/>
    <n v="69000"/>
    <n v="6141000"/>
    <s v="I"/>
    <m/>
    <n v="26"/>
    <n v="41"/>
    <n v="15"/>
    <n v="6"/>
    <n v="1"/>
    <m/>
    <m/>
    <m/>
    <m/>
    <m/>
    <m/>
    <m/>
    <m/>
    <m/>
    <m/>
    <m/>
    <n v="89"/>
    <n v="51.75"/>
    <n v="4605.75"/>
    <n v="0.83"/>
    <n v="8.7975000000000012"/>
    <n v="782.97750000000008"/>
  </r>
  <r>
    <n v="59"/>
    <m/>
    <s v="598088-02"/>
    <s v="남성"/>
    <x v="0"/>
    <x v="1"/>
    <s v="Avenir Hybrid Track Top"/>
    <n v="119000"/>
    <n v="10472000"/>
    <s v="I"/>
    <m/>
    <n v="12"/>
    <n v="44"/>
    <n v="32"/>
    <m/>
    <m/>
    <m/>
    <m/>
    <m/>
    <m/>
    <m/>
    <m/>
    <m/>
    <m/>
    <m/>
    <m/>
    <m/>
    <n v="88"/>
    <n v="89.25"/>
    <n v="7854"/>
    <n v="0.83"/>
    <n v="15.172500000000003"/>
    <n v="1335.1800000000003"/>
  </r>
  <r>
    <n v="60"/>
    <m/>
    <s v="851744-21"/>
    <s v="남성"/>
    <x v="0"/>
    <x v="4"/>
    <s v="ESS Hoody FL"/>
    <n v="69000"/>
    <n v="5934000"/>
    <s v="I"/>
    <m/>
    <n v="41"/>
    <n v="32"/>
    <n v="9"/>
    <n v="4"/>
    <m/>
    <m/>
    <m/>
    <m/>
    <m/>
    <m/>
    <m/>
    <m/>
    <m/>
    <m/>
    <m/>
    <m/>
    <n v="86"/>
    <n v="51.75"/>
    <n v="4450.5"/>
    <n v="0.83"/>
    <n v="8.7975000000000012"/>
    <n v="756.58500000000015"/>
  </r>
  <r>
    <n v="61"/>
    <m/>
    <s v="929789-01"/>
    <s v="남성"/>
    <x v="0"/>
    <x v="4"/>
    <s v="U&amp;I Crew"/>
    <n v="89000"/>
    <n v="7298000"/>
    <s v="I"/>
    <m/>
    <m/>
    <m/>
    <m/>
    <m/>
    <m/>
    <n v="82"/>
    <m/>
    <m/>
    <m/>
    <m/>
    <m/>
    <m/>
    <m/>
    <m/>
    <m/>
    <m/>
    <n v="82"/>
    <n v="66.75"/>
    <n v="5473.5"/>
    <n v="0.83"/>
    <n v="11.347500000000002"/>
    <n v="930.49500000000012"/>
  </r>
  <r>
    <n v="62"/>
    <m/>
    <s v="595638-01"/>
    <s v="남성"/>
    <x v="0"/>
    <x v="4"/>
    <s v="Downtown PO Hoody"/>
    <n v="89000"/>
    <n v="7031000"/>
    <s v="I"/>
    <m/>
    <m/>
    <m/>
    <m/>
    <m/>
    <m/>
    <n v="79"/>
    <m/>
    <m/>
    <m/>
    <m/>
    <m/>
    <m/>
    <m/>
    <m/>
    <m/>
    <m/>
    <n v="79"/>
    <n v="66.75"/>
    <n v="5273.25"/>
    <n v="0.83"/>
    <n v="11.347500000000002"/>
    <n v="896.4525000000001"/>
  </r>
  <r>
    <n v="63"/>
    <m/>
    <s v="851744-23"/>
    <s v="남성"/>
    <x v="0"/>
    <x v="4"/>
    <s v="ESS Hoody FL"/>
    <n v="69000"/>
    <n v="5244000"/>
    <s v="I"/>
    <m/>
    <m/>
    <m/>
    <m/>
    <m/>
    <m/>
    <n v="76"/>
    <m/>
    <m/>
    <m/>
    <m/>
    <m/>
    <m/>
    <m/>
    <m/>
    <m/>
    <m/>
    <n v="76"/>
    <n v="51.75"/>
    <n v="3933"/>
    <n v="0.83"/>
    <n v="8.7975000000000012"/>
    <n v="668.61000000000013"/>
  </r>
  <r>
    <n v="64"/>
    <m/>
    <s v="929826-01"/>
    <s v="남성"/>
    <x v="0"/>
    <x v="3"/>
    <s v="Sherpa Reversible Bench C"/>
    <n v="239000"/>
    <n v="17925000"/>
    <s v="I"/>
    <m/>
    <n v="61"/>
    <n v="7"/>
    <n v="7"/>
    <m/>
    <m/>
    <m/>
    <m/>
    <m/>
    <m/>
    <m/>
    <m/>
    <m/>
    <m/>
    <m/>
    <m/>
    <m/>
    <n v="75"/>
    <n v="179.25"/>
    <n v="13443.75"/>
    <n v="0.83"/>
    <n v="30.472500000000007"/>
    <n v="2285.4375000000005"/>
  </r>
  <r>
    <n v="65"/>
    <m/>
    <s v="929274-03"/>
    <s v="남성"/>
    <x v="0"/>
    <x v="1"/>
    <s v="Classics Reversible Sherpa"/>
    <n v="149000"/>
    <n v="10430000"/>
    <s v="I"/>
    <m/>
    <n v="67"/>
    <n v="3"/>
    <m/>
    <m/>
    <m/>
    <m/>
    <m/>
    <m/>
    <m/>
    <m/>
    <m/>
    <m/>
    <m/>
    <m/>
    <m/>
    <m/>
    <n v="70"/>
    <n v="111.75"/>
    <n v="7822.5"/>
    <n v="0.83"/>
    <n v="18.997500000000006"/>
    <n v="1329.8250000000005"/>
  </r>
  <r>
    <n v="66"/>
    <m/>
    <s v="929824-02"/>
    <s v="남성"/>
    <x v="0"/>
    <x v="2"/>
    <s v="Overfit Corduroy Puffer"/>
    <n v="199000"/>
    <n v="12935000"/>
    <s v="I"/>
    <m/>
    <n v="3"/>
    <n v="59"/>
    <m/>
    <n v="3"/>
    <m/>
    <m/>
    <m/>
    <m/>
    <m/>
    <m/>
    <m/>
    <m/>
    <m/>
    <m/>
    <m/>
    <m/>
    <n v="65"/>
    <n v="149.25"/>
    <n v="9701.25"/>
    <n v="0.83"/>
    <n v="25.372500000000006"/>
    <n v="1649.2125000000003"/>
  </r>
  <r>
    <n v="67"/>
    <m/>
    <s v="929791-01"/>
    <s v="남성"/>
    <x v="0"/>
    <x v="4"/>
    <s v="Classics Emb Logo Hoody"/>
    <n v="79000"/>
    <n v="4819000"/>
    <s v="I"/>
    <m/>
    <m/>
    <m/>
    <m/>
    <m/>
    <m/>
    <n v="61"/>
    <m/>
    <m/>
    <m/>
    <m/>
    <m/>
    <m/>
    <m/>
    <m/>
    <m/>
    <m/>
    <n v="61"/>
    <n v="59.25"/>
    <n v="3614.25"/>
    <n v="0.83"/>
    <n v="10.072500000000002"/>
    <n v="614.42250000000013"/>
  </r>
  <r>
    <n v="68"/>
    <m/>
    <s v="929274-04"/>
    <s v="남성"/>
    <x v="0"/>
    <x v="1"/>
    <s v="Classics Reversible Sherpa"/>
    <n v="149000"/>
    <n v="8940000"/>
    <s v="I"/>
    <m/>
    <n v="60"/>
    <m/>
    <m/>
    <m/>
    <m/>
    <m/>
    <m/>
    <m/>
    <m/>
    <m/>
    <m/>
    <m/>
    <m/>
    <m/>
    <m/>
    <m/>
    <n v="60"/>
    <n v="111.75"/>
    <n v="6705"/>
    <n v="0.83"/>
    <n v="18.997500000000006"/>
    <n v="1139.8500000000004"/>
  </r>
  <r>
    <n v="69"/>
    <m/>
    <s v="583467-03"/>
    <s v="남성"/>
    <x v="0"/>
    <x v="4"/>
    <s v="EVOSTRIPE FZ Hoodie"/>
    <n v="89000"/>
    <n v="5162000"/>
    <s v="I"/>
    <m/>
    <n v="37"/>
    <n v="18"/>
    <n v="3"/>
    <m/>
    <m/>
    <m/>
    <m/>
    <m/>
    <m/>
    <m/>
    <m/>
    <m/>
    <m/>
    <m/>
    <m/>
    <m/>
    <n v="58"/>
    <n v="66.75"/>
    <n v="3871.5"/>
    <n v="0.83"/>
    <n v="11.347500000000002"/>
    <n v="658.15500000000009"/>
  </r>
  <r>
    <n v="70"/>
    <m/>
    <s v="851758-21"/>
    <s v="남성"/>
    <x v="0"/>
    <x v="0"/>
    <s v="ESS Logo Pants TR op"/>
    <n v="69000"/>
    <n v="3795000"/>
    <s v="I"/>
    <m/>
    <n v="15"/>
    <n v="14"/>
    <n v="15"/>
    <n v="3"/>
    <n v="8"/>
    <m/>
    <m/>
    <m/>
    <m/>
    <m/>
    <m/>
    <m/>
    <m/>
    <m/>
    <m/>
    <m/>
    <n v="55"/>
    <n v="51.75"/>
    <n v="2846.25"/>
    <n v="0.83"/>
    <n v="8.7975000000000012"/>
    <n v="483.86250000000007"/>
  </r>
  <r>
    <n v="71"/>
    <m/>
    <s v="583464-34"/>
    <s v="남성"/>
    <x v="0"/>
    <x v="4"/>
    <s v="EVOSTRIPE Crew"/>
    <n v="69000"/>
    <n v="3519000"/>
    <s v="I"/>
    <m/>
    <n v="9"/>
    <n v="36"/>
    <n v="6"/>
    <m/>
    <m/>
    <m/>
    <m/>
    <m/>
    <m/>
    <m/>
    <m/>
    <m/>
    <m/>
    <m/>
    <m/>
    <m/>
    <n v="51"/>
    <n v="51.75"/>
    <n v="2639.25"/>
    <n v="0.83"/>
    <n v="8.7975000000000012"/>
    <n v="448.67250000000007"/>
  </r>
  <r>
    <n v="72"/>
    <m/>
    <s v="656845-04"/>
    <s v="남성"/>
    <x v="0"/>
    <x v="1"/>
    <s v="ftblNXT Track Jacket"/>
    <n v="99000"/>
    <n v="4851000"/>
    <s v="I"/>
    <m/>
    <n v="18"/>
    <n v="25"/>
    <n v="6"/>
    <m/>
    <m/>
    <m/>
    <m/>
    <m/>
    <m/>
    <m/>
    <m/>
    <m/>
    <m/>
    <m/>
    <m/>
    <m/>
    <n v="49"/>
    <n v="74.25"/>
    <n v="3638.25"/>
    <n v="0.83"/>
    <n v="12.622500000000002"/>
    <n v="618.50250000000005"/>
  </r>
  <r>
    <n v="73"/>
    <m/>
    <s v="851743-03"/>
    <s v="남성"/>
    <x v="0"/>
    <x v="4"/>
    <s v="ESS Hoody FL Big Logo"/>
    <n v="69000"/>
    <n v="3312000"/>
    <s v="I"/>
    <m/>
    <n v="37"/>
    <n v="5"/>
    <n v="4"/>
    <n v="2"/>
    <m/>
    <m/>
    <m/>
    <m/>
    <m/>
    <m/>
    <m/>
    <m/>
    <m/>
    <m/>
    <m/>
    <m/>
    <n v="48"/>
    <n v="51.75"/>
    <n v="2484"/>
    <n v="0.83"/>
    <n v="8.7975000000000012"/>
    <n v="422.28000000000009"/>
  </r>
  <r>
    <n v="74"/>
    <m/>
    <s v="929726-01"/>
    <s v="남성"/>
    <x v="0"/>
    <x v="2"/>
    <s v="Woven Suit_JKT"/>
    <n v="139000"/>
    <n v="6672000"/>
    <s v="I"/>
    <m/>
    <m/>
    <m/>
    <m/>
    <m/>
    <m/>
    <n v="48"/>
    <m/>
    <m/>
    <m/>
    <m/>
    <m/>
    <m/>
    <m/>
    <m/>
    <m/>
    <m/>
    <n v="48"/>
    <n v="104.25"/>
    <n v="5004"/>
    <n v="0.83"/>
    <n v="17.722500000000004"/>
    <n v="850.68000000000018"/>
  </r>
  <r>
    <n v="75"/>
    <m/>
    <s v="929791-02"/>
    <s v="남성"/>
    <x v="0"/>
    <x v="4"/>
    <s v="Classics Emb Logo Hoody"/>
    <n v="79000"/>
    <n v="3792000"/>
    <s v="I"/>
    <m/>
    <n v="19"/>
    <n v="20"/>
    <n v="6"/>
    <n v="3"/>
    <m/>
    <m/>
    <m/>
    <m/>
    <m/>
    <m/>
    <m/>
    <m/>
    <m/>
    <m/>
    <m/>
    <m/>
    <n v="48"/>
    <n v="59.25"/>
    <n v="2844"/>
    <n v="0.83"/>
    <n v="10.072500000000002"/>
    <n v="483.48000000000008"/>
  </r>
  <r>
    <n v="76"/>
    <m/>
    <s v="851747-01"/>
    <s v="남성"/>
    <x v="0"/>
    <x v="4"/>
    <s v="ESS Logo Crew Sweat FL Bi"/>
    <n v="54000"/>
    <n v="2538000"/>
    <s v="I"/>
    <n v="11"/>
    <n v="4"/>
    <n v="10"/>
    <n v="13"/>
    <n v="7"/>
    <n v="2"/>
    <m/>
    <m/>
    <m/>
    <m/>
    <m/>
    <m/>
    <m/>
    <m/>
    <m/>
    <m/>
    <m/>
    <n v="47"/>
    <n v="40.5"/>
    <n v="1903.5"/>
    <n v="0.83"/>
    <n v="6.8850000000000016"/>
    <n v="323.59500000000008"/>
  </r>
  <r>
    <n v="77"/>
    <m/>
    <s v="929726-02"/>
    <s v="남성"/>
    <x v="0"/>
    <x v="4"/>
    <s v="Woven Suit_JKT"/>
    <n v="139000"/>
    <n v="6533000"/>
    <s v="I"/>
    <m/>
    <m/>
    <n v="19"/>
    <n v="27"/>
    <n v="1"/>
    <m/>
    <m/>
    <m/>
    <m/>
    <m/>
    <m/>
    <m/>
    <m/>
    <m/>
    <m/>
    <m/>
    <m/>
    <n v="47"/>
    <n v="104.25"/>
    <n v="4899.75"/>
    <n v="0.83"/>
    <n v="17.722500000000004"/>
    <n v="832.95750000000021"/>
  </r>
  <r>
    <n v="78"/>
    <m/>
    <s v="851743-02"/>
    <s v="남성"/>
    <x v="0"/>
    <x v="4"/>
    <s v="ESS Hoody FL Big Logo"/>
    <n v="69000"/>
    <n v="3174000"/>
    <s v="I"/>
    <m/>
    <n v="27"/>
    <n v="13"/>
    <n v="2"/>
    <n v="4"/>
    <m/>
    <m/>
    <m/>
    <m/>
    <m/>
    <m/>
    <m/>
    <m/>
    <m/>
    <m/>
    <m/>
    <m/>
    <n v="46"/>
    <n v="51.75"/>
    <n v="2380.5"/>
    <n v="0.83"/>
    <n v="8.7975000000000012"/>
    <n v="404.68500000000006"/>
  </r>
  <r>
    <n v="79"/>
    <m/>
    <s v="851748-03"/>
    <s v="남성"/>
    <x v="0"/>
    <x v="4"/>
    <s v="ESS Logo Crew Sweat FL"/>
    <n v="54000"/>
    <n v="2484000"/>
    <s v="I"/>
    <n v="2"/>
    <n v="20"/>
    <n v="13"/>
    <n v="9"/>
    <n v="2"/>
    <m/>
    <m/>
    <m/>
    <m/>
    <m/>
    <m/>
    <m/>
    <m/>
    <m/>
    <m/>
    <m/>
    <m/>
    <n v="46"/>
    <n v="40.5"/>
    <n v="1863"/>
    <n v="0.83"/>
    <n v="6.8850000000000016"/>
    <n v="316.71000000000009"/>
  </r>
  <r>
    <n v="80"/>
    <m/>
    <s v="597782-01"/>
    <s v="남성"/>
    <x v="0"/>
    <x v="4"/>
    <s v="Classics Tech FZ Hoodie"/>
    <n v="109000"/>
    <n v="4905000"/>
    <s v="I"/>
    <m/>
    <n v="25"/>
    <n v="7"/>
    <n v="8"/>
    <n v="5"/>
    <m/>
    <m/>
    <m/>
    <m/>
    <m/>
    <m/>
    <m/>
    <m/>
    <m/>
    <m/>
    <m/>
    <m/>
    <n v="45"/>
    <n v="81.75"/>
    <n v="3678.75"/>
    <n v="0.83"/>
    <n v="13.897500000000003"/>
    <n v="625.38750000000016"/>
  </r>
  <r>
    <n v="81"/>
    <m/>
    <s v="851758-23"/>
    <s v="남성"/>
    <x v="0"/>
    <x v="0"/>
    <s v="ESS Logo Pants TR op"/>
    <n v="69000"/>
    <n v="2760000"/>
    <s v="I"/>
    <m/>
    <m/>
    <m/>
    <m/>
    <m/>
    <m/>
    <n v="40"/>
    <m/>
    <m/>
    <m/>
    <m/>
    <m/>
    <m/>
    <m/>
    <m/>
    <m/>
    <m/>
    <n v="40"/>
    <n v="51.75"/>
    <n v="2070"/>
    <n v="0.83"/>
    <n v="8.7975000000000012"/>
    <n v="351.90000000000003"/>
  </r>
  <r>
    <n v="82"/>
    <m/>
    <s v="854754-01"/>
    <s v="남성"/>
    <x v="0"/>
    <x v="0"/>
    <s v="ESS PUMA Pants FL op"/>
    <n v="69000"/>
    <n v="2760000"/>
    <s v="I"/>
    <m/>
    <m/>
    <m/>
    <m/>
    <m/>
    <m/>
    <n v="40"/>
    <m/>
    <m/>
    <m/>
    <m/>
    <m/>
    <m/>
    <m/>
    <m/>
    <m/>
    <m/>
    <n v="40"/>
    <n v="51.75"/>
    <n v="2070"/>
    <n v="0.83"/>
    <n v="8.7975000000000012"/>
    <n v="351.90000000000003"/>
  </r>
  <r>
    <n v="83"/>
    <m/>
    <s v="929786-01"/>
    <s v="남성"/>
    <x v="0"/>
    <x v="0"/>
    <s v="U&amp;I Micro Fleece Pants"/>
    <n v="89000"/>
    <n v="3560000"/>
    <s v="I"/>
    <m/>
    <n v="39"/>
    <n v="1"/>
    <m/>
    <m/>
    <m/>
    <m/>
    <m/>
    <m/>
    <m/>
    <m/>
    <m/>
    <m/>
    <m/>
    <m/>
    <m/>
    <m/>
    <n v="40"/>
    <n v="66.75"/>
    <n v="2670"/>
    <n v="0.83"/>
    <n v="11.347500000000002"/>
    <n v="453.90000000000009"/>
  </r>
  <r>
    <n v="84"/>
    <m/>
    <s v="929792-02"/>
    <s v="남성"/>
    <x v="0"/>
    <x v="4"/>
    <s v="Classics Archive Windbrea"/>
    <n v="149000"/>
    <n v="5811000"/>
    <s v="I"/>
    <m/>
    <n v="2"/>
    <n v="13"/>
    <n v="9"/>
    <n v="15"/>
    <m/>
    <m/>
    <m/>
    <m/>
    <m/>
    <m/>
    <m/>
    <m/>
    <m/>
    <m/>
    <m/>
    <m/>
    <n v="39"/>
    <n v="111.75"/>
    <n v="4358.25"/>
    <n v="0.83"/>
    <n v="18.997500000000006"/>
    <n v="740.90250000000026"/>
  </r>
  <r>
    <n v="85"/>
    <m/>
    <s v="929822-02"/>
    <s v="남성"/>
    <x v="0"/>
    <x v="2"/>
    <s v="Sherpa Anorak"/>
    <n v="149000"/>
    <n v="5662000"/>
    <s v="I"/>
    <m/>
    <n v="20"/>
    <n v="15"/>
    <n v="3"/>
    <m/>
    <m/>
    <m/>
    <m/>
    <m/>
    <m/>
    <m/>
    <m/>
    <m/>
    <m/>
    <m/>
    <m/>
    <m/>
    <n v="38"/>
    <n v="111.75"/>
    <n v="4246.5"/>
    <n v="0.83"/>
    <n v="18.997500000000006"/>
    <n v="721.9050000000002"/>
  </r>
  <r>
    <n v="86"/>
    <m/>
    <s v="597782-02"/>
    <s v="남성"/>
    <x v="0"/>
    <x v="4"/>
    <s v="Classics Tech FZ Hoodie"/>
    <n v="109000"/>
    <n v="4033000"/>
    <s v="I"/>
    <m/>
    <n v="7"/>
    <n v="19"/>
    <n v="1"/>
    <n v="10"/>
    <m/>
    <m/>
    <m/>
    <m/>
    <m/>
    <m/>
    <m/>
    <m/>
    <m/>
    <m/>
    <m/>
    <m/>
    <n v="37"/>
    <n v="81.75"/>
    <n v="3024.75"/>
    <n v="0.83"/>
    <n v="13.897500000000003"/>
    <n v="514.2075000000001"/>
  </r>
  <r>
    <n v="87"/>
    <m/>
    <s v="597143-01"/>
    <s v="남성"/>
    <x v="0"/>
    <x v="1"/>
    <s v="PUMA x HH Windbreaker"/>
    <n v="159000"/>
    <n v="5724000"/>
    <s v="I"/>
    <m/>
    <m/>
    <m/>
    <m/>
    <m/>
    <m/>
    <n v="36"/>
    <m/>
    <m/>
    <m/>
    <m/>
    <m/>
    <m/>
    <m/>
    <m/>
    <m/>
    <m/>
    <n v="36"/>
    <n v="119.25"/>
    <n v="4293"/>
    <n v="0.83"/>
    <n v="20.272500000000004"/>
    <n v="729.81000000000017"/>
  </r>
  <r>
    <n v="88"/>
    <m/>
    <s v="583478-01"/>
    <s v="남성"/>
    <x v="0"/>
    <x v="4"/>
    <s v="MODERN SPORTS Crew FL"/>
    <n v="69000"/>
    <n v="2346000"/>
    <s v="I"/>
    <m/>
    <n v="31"/>
    <n v="1"/>
    <n v="2"/>
    <m/>
    <m/>
    <m/>
    <m/>
    <m/>
    <m/>
    <m/>
    <m/>
    <m/>
    <m/>
    <m/>
    <m/>
    <m/>
    <n v="34"/>
    <n v="51.75"/>
    <n v="1759.5"/>
    <n v="0.83"/>
    <n v="8.7975000000000012"/>
    <n v="299.11500000000007"/>
  </r>
  <r>
    <n v="89"/>
    <m/>
    <s v="929800-02"/>
    <s v="남성"/>
    <x v="0"/>
    <x v="4"/>
    <s v="Classics Emb Logo Hoody F"/>
    <n v="79000"/>
    <n v="2528000"/>
    <s v="I"/>
    <m/>
    <n v="28"/>
    <n v="2"/>
    <n v="1"/>
    <n v="1"/>
    <m/>
    <m/>
    <m/>
    <m/>
    <m/>
    <m/>
    <m/>
    <m/>
    <m/>
    <m/>
    <m/>
    <m/>
    <n v="32"/>
    <n v="59.25"/>
    <n v="1896"/>
    <n v="0.83"/>
    <n v="10.072500000000002"/>
    <n v="322.32000000000005"/>
  </r>
  <r>
    <n v="90"/>
    <m/>
    <s v="851747-03"/>
    <s v="남성"/>
    <x v="0"/>
    <x v="4"/>
    <s v="ESS Logo Crew Sweat FL Bi"/>
    <n v="54000"/>
    <n v="1620000"/>
    <s v="I"/>
    <m/>
    <n v="7"/>
    <n v="7"/>
    <n v="13"/>
    <n v="3"/>
    <m/>
    <m/>
    <m/>
    <m/>
    <m/>
    <m/>
    <m/>
    <m/>
    <m/>
    <m/>
    <m/>
    <m/>
    <n v="30"/>
    <n v="40.5"/>
    <n v="1215"/>
    <n v="0.83"/>
    <n v="6.8850000000000016"/>
    <n v="206.55000000000004"/>
  </r>
  <r>
    <n v="91"/>
    <m/>
    <s v="595639-01"/>
    <s v="남성"/>
    <x v="0"/>
    <x v="4"/>
    <s v="Downtown Crew"/>
    <n v="79000"/>
    <n v="2291000"/>
    <s v="I"/>
    <m/>
    <m/>
    <m/>
    <m/>
    <m/>
    <m/>
    <n v="29"/>
    <m/>
    <m/>
    <m/>
    <m/>
    <m/>
    <m/>
    <m/>
    <m/>
    <m/>
    <m/>
    <n v="29"/>
    <n v="59.25"/>
    <n v="1718.25"/>
    <n v="0.83"/>
    <n v="10.072500000000002"/>
    <n v="292.10250000000002"/>
  </r>
  <r>
    <n v="92"/>
    <m/>
    <s v="929820-01"/>
    <s v="남성"/>
    <x v="0"/>
    <x v="2"/>
    <s v="Sherpa FZ Bonded Jacket"/>
    <n v="139000"/>
    <n v="4031000"/>
    <s v="I"/>
    <m/>
    <m/>
    <m/>
    <n v="7"/>
    <n v="22"/>
    <m/>
    <m/>
    <m/>
    <m/>
    <m/>
    <m/>
    <m/>
    <m/>
    <m/>
    <m/>
    <m/>
    <m/>
    <n v="29"/>
    <n v="104.25"/>
    <n v="3023.25"/>
    <n v="0.83"/>
    <n v="17.722500000000004"/>
    <n v="513.9525000000001"/>
  </r>
  <r>
    <n v="93"/>
    <m/>
    <s v="530481-03"/>
    <s v="남성"/>
    <x v="0"/>
    <x v="5"/>
    <s v="FRANCHISE STREET TEE"/>
    <n v="54000"/>
    <n v="1512000"/>
    <s v="I"/>
    <m/>
    <n v="7"/>
    <n v="16"/>
    <n v="3"/>
    <n v="2"/>
    <m/>
    <m/>
    <m/>
    <m/>
    <m/>
    <m/>
    <m/>
    <m/>
    <m/>
    <m/>
    <m/>
    <m/>
    <n v="28"/>
    <n v="40.5"/>
    <n v="1134"/>
    <n v="0.83"/>
    <n v="6.8850000000000016"/>
    <n v="192.78000000000003"/>
  </r>
  <r>
    <n v="94"/>
    <m/>
    <s v="596137-02"/>
    <s v="남성"/>
    <x v="0"/>
    <x v="1"/>
    <s v="SF Street Woven Jkt"/>
    <n v="199000"/>
    <n v="5572000"/>
    <s v="I"/>
    <m/>
    <m/>
    <m/>
    <m/>
    <m/>
    <m/>
    <n v="28"/>
    <m/>
    <m/>
    <m/>
    <m/>
    <m/>
    <m/>
    <m/>
    <m/>
    <m/>
    <m/>
    <n v="28"/>
    <n v="149.25"/>
    <n v="4179"/>
    <n v="0.83"/>
    <n v="25.372500000000006"/>
    <n v="710.43000000000018"/>
  </r>
  <r>
    <n v="95"/>
    <m/>
    <s v="929727-01"/>
    <s v="남성"/>
    <x v="0"/>
    <x v="0"/>
    <s v="Woven Suit_Pants"/>
    <n v="99000"/>
    <n v="2772000"/>
    <s v="I"/>
    <m/>
    <m/>
    <n v="9"/>
    <n v="15"/>
    <n v="2"/>
    <n v="2"/>
    <m/>
    <m/>
    <m/>
    <m/>
    <m/>
    <m/>
    <m/>
    <m/>
    <m/>
    <m/>
    <m/>
    <n v="28"/>
    <n v="74.25"/>
    <n v="2079"/>
    <n v="0.83"/>
    <n v="12.622500000000002"/>
    <n v="353.43000000000006"/>
  </r>
  <r>
    <n v="96"/>
    <m/>
    <s v="583464-01"/>
    <s v="남성"/>
    <x v="0"/>
    <x v="4"/>
    <s v="EVOSTRIPE Crew"/>
    <n v="69000"/>
    <n v="1863000"/>
    <s v="I"/>
    <m/>
    <n v="19"/>
    <n v="4"/>
    <n v="2"/>
    <n v="2"/>
    <m/>
    <m/>
    <m/>
    <m/>
    <m/>
    <m/>
    <m/>
    <m/>
    <m/>
    <m/>
    <m/>
    <m/>
    <n v="27"/>
    <n v="51.75"/>
    <n v="1397.25"/>
    <n v="0.83"/>
    <n v="8.7975000000000012"/>
    <n v="237.53250000000003"/>
  </r>
  <r>
    <n v="97"/>
    <m/>
    <s v="929785-02"/>
    <s v="남성"/>
    <x v="0"/>
    <x v="4"/>
    <s v="U&amp;I Micro Fleece Crew"/>
    <n v="69000"/>
    <n v="1794000"/>
    <s v="I"/>
    <m/>
    <m/>
    <m/>
    <m/>
    <m/>
    <m/>
    <n v="26"/>
    <m/>
    <m/>
    <m/>
    <m/>
    <m/>
    <m/>
    <m/>
    <m/>
    <m/>
    <m/>
    <n v="26"/>
    <n v="51.75"/>
    <n v="1345.5"/>
    <n v="0.83"/>
    <n v="8.7975000000000012"/>
    <n v="228.73500000000004"/>
  </r>
  <r>
    <n v="98"/>
    <m/>
    <s v="929790-01"/>
    <s v="남성"/>
    <x v="0"/>
    <x v="4"/>
    <s v="Classics Emb Logo Crew"/>
    <n v="69000"/>
    <n v="1794000"/>
    <s v="I"/>
    <m/>
    <m/>
    <m/>
    <m/>
    <m/>
    <m/>
    <n v="26"/>
    <m/>
    <m/>
    <m/>
    <m/>
    <m/>
    <m/>
    <m/>
    <m/>
    <m/>
    <m/>
    <n v="26"/>
    <n v="51.75"/>
    <n v="1345.5"/>
    <n v="0.83"/>
    <n v="8.7975000000000012"/>
    <n v="228.73500000000004"/>
  </r>
  <r>
    <n v="99"/>
    <m/>
    <s v="597783-01"/>
    <s v="남성"/>
    <x v="0"/>
    <x v="0"/>
    <s v="Classics Tech Sweatpants"/>
    <n v="89000"/>
    <n v="2136000"/>
    <s v="I"/>
    <m/>
    <n v="24"/>
    <m/>
    <m/>
    <m/>
    <m/>
    <m/>
    <m/>
    <m/>
    <m/>
    <m/>
    <m/>
    <m/>
    <m/>
    <m/>
    <m/>
    <m/>
    <n v="24"/>
    <n v="66.75"/>
    <n v="1602"/>
    <n v="0.83"/>
    <n v="11.347500000000002"/>
    <n v="272.34000000000003"/>
  </r>
  <r>
    <n v="100"/>
    <m/>
    <s v="598790-01"/>
    <s v="남성"/>
    <x v="0"/>
    <x v="4"/>
    <s v="PUMA Club Hoodie FL"/>
    <n v="79000"/>
    <n v="1896000"/>
    <s v="I"/>
    <m/>
    <n v="22"/>
    <n v="2"/>
    <m/>
    <m/>
    <m/>
    <m/>
    <m/>
    <m/>
    <m/>
    <m/>
    <m/>
    <m/>
    <m/>
    <m/>
    <m/>
    <m/>
    <n v="24"/>
    <n v="59.25"/>
    <n v="1422"/>
    <n v="0.83"/>
    <n v="10.072500000000002"/>
    <n v="241.74000000000004"/>
  </r>
  <r>
    <n v="101"/>
    <m/>
    <s v="598650-51"/>
    <s v="남성"/>
    <x v="0"/>
    <x v="0"/>
    <s v="PUMA x MR DOODLE Pants"/>
    <n v="99000"/>
    <n v="2277000"/>
    <s v="I"/>
    <m/>
    <n v="6"/>
    <n v="6"/>
    <n v="1"/>
    <n v="10"/>
    <m/>
    <m/>
    <m/>
    <m/>
    <m/>
    <m/>
    <m/>
    <m/>
    <m/>
    <m/>
    <m/>
    <m/>
    <n v="23"/>
    <n v="74.25"/>
    <n v="1707.75"/>
    <n v="0.83"/>
    <n v="12.622500000000002"/>
    <n v="290.31750000000005"/>
  </r>
  <r>
    <n v="102"/>
    <m/>
    <s v="929871-01"/>
    <s v="남성"/>
    <x v="0"/>
    <x v="0"/>
    <s v="Warm Bonded Suit_PT"/>
    <n v="99000"/>
    <n v="2277000"/>
    <s v="I"/>
    <m/>
    <m/>
    <n v="20"/>
    <n v="1"/>
    <m/>
    <n v="2"/>
    <m/>
    <m/>
    <m/>
    <m/>
    <m/>
    <m/>
    <m/>
    <m/>
    <m/>
    <m/>
    <m/>
    <n v="23"/>
    <n v="74.25"/>
    <n v="1707.75"/>
    <n v="0.83"/>
    <n v="12.622500000000002"/>
    <n v="290.31750000000005"/>
  </r>
  <r>
    <n v="103"/>
    <m/>
    <s v="530480-03"/>
    <s v="남성"/>
    <x v="0"/>
    <x v="5"/>
    <s v="FRANCHISE GRAPHIC TEE"/>
    <n v="49000"/>
    <n v="1078000"/>
    <s v="I"/>
    <m/>
    <m/>
    <m/>
    <m/>
    <m/>
    <m/>
    <n v="22"/>
    <m/>
    <m/>
    <m/>
    <m/>
    <m/>
    <m/>
    <m/>
    <m/>
    <m/>
    <m/>
    <n v="22"/>
    <n v="36.75"/>
    <n v="808.5"/>
    <n v="0.83"/>
    <n v="6.2475000000000014"/>
    <n v="137.44500000000002"/>
  </r>
  <r>
    <n v="104"/>
    <m/>
    <s v="929786-02"/>
    <s v="남성"/>
    <x v="0"/>
    <x v="0"/>
    <s v="U&amp;I Micro Fleece Pants"/>
    <n v="89000"/>
    <n v="1780000"/>
    <s v="I"/>
    <n v="7"/>
    <n v="10"/>
    <n v="3"/>
    <m/>
    <m/>
    <m/>
    <m/>
    <m/>
    <m/>
    <m/>
    <m/>
    <m/>
    <m/>
    <m/>
    <m/>
    <m/>
    <m/>
    <n v="20"/>
    <n v="66.75"/>
    <n v="1335"/>
    <n v="0.83"/>
    <n v="11.347500000000002"/>
    <n v="226.95000000000005"/>
  </r>
  <r>
    <n v="105"/>
    <m/>
    <s v="851748-01"/>
    <s v="남성"/>
    <x v="0"/>
    <x v="4"/>
    <s v="ESS Logo Crew Sweat FL"/>
    <n v="54000"/>
    <n v="1026000"/>
    <s v="I"/>
    <n v="1"/>
    <n v="11"/>
    <n v="2"/>
    <n v="3"/>
    <n v="2"/>
    <m/>
    <m/>
    <m/>
    <m/>
    <m/>
    <m/>
    <m/>
    <m/>
    <m/>
    <m/>
    <m/>
    <m/>
    <n v="19"/>
    <n v="40.5"/>
    <n v="769.5"/>
    <n v="0.83"/>
    <n v="6.8850000000000016"/>
    <n v="130.81500000000003"/>
  </r>
  <r>
    <n v="106"/>
    <m/>
    <s v="596138-02"/>
    <s v="남성"/>
    <x v="0"/>
    <x v="0"/>
    <s v="SF Street Woven Pants"/>
    <n v="129000"/>
    <n v="2322000"/>
    <s v="I"/>
    <m/>
    <m/>
    <m/>
    <m/>
    <m/>
    <m/>
    <n v="18"/>
    <m/>
    <m/>
    <m/>
    <m/>
    <m/>
    <m/>
    <m/>
    <m/>
    <m/>
    <m/>
    <n v="18"/>
    <n v="96.75"/>
    <n v="1741.5"/>
    <n v="0.83"/>
    <n v="16.447500000000005"/>
    <n v="296.05500000000006"/>
  </r>
  <r>
    <n v="107"/>
    <m/>
    <s v="519637-03"/>
    <s v="남성"/>
    <x v="0"/>
    <x v="0"/>
    <s v="Train First Mile Xtreme W"/>
    <n v="99000"/>
    <n v="1683000"/>
    <s v="I"/>
    <m/>
    <m/>
    <m/>
    <m/>
    <m/>
    <m/>
    <n v="17"/>
    <m/>
    <m/>
    <m/>
    <m/>
    <m/>
    <m/>
    <m/>
    <m/>
    <m/>
    <m/>
    <n v="17"/>
    <n v="74.25"/>
    <n v="1262.25"/>
    <n v="0.83"/>
    <n v="12.622500000000002"/>
    <n v="214.58250000000004"/>
  </r>
  <r>
    <n v="108"/>
    <m/>
    <s v="583478-34"/>
    <s v="남성"/>
    <x v="0"/>
    <x v="4"/>
    <s v="MODERN SPORTS Crew FL"/>
    <n v="69000"/>
    <n v="1035000"/>
    <s v="I"/>
    <m/>
    <n v="4"/>
    <n v="9"/>
    <n v="2"/>
    <m/>
    <m/>
    <m/>
    <m/>
    <m/>
    <m/>
    <m/>
    <m/>
    <m/>
    <m/>
    <m/>
    <m/>
    <m/>
    <n v="15"/>
    <n v="51.75"/>
    <n v="776.25"/>
    <n v="0.83"/>
    <n v="8.7975000000000012"/>
    <n v="131.96250000000001"/>
  </r>
  <r>
    <n v="109"/>
    <m/>
    <s v="929792-01"/>
    <s v="남성"/>
    <x v="0"/>
    <x v="1"/>
    <s v="Classics Archive Windbrea"/>
    <n v="149000"/>
    <n v="2235000"/>
    <s v="I"/>
    <m/>
    <n v="6"/>
    <n v="6"/>
    <n v="3"/>
    <m/>
    <m/>
    <m/>
    <m/>
    <m/>
    <m/>
    <m/>
    <m/>
    <m/>
    <m/>
    <m/>
    <m/>
    <m/>
    <n v="15"/>
    <n v="111.75"/>
    <n v="1676.25"/>
    <n v="0.83"/>
    <n v="18.997500000000006"/>
    <n v="284.96250000000009"/>
  </r>
  <r>
    <n v="110"/>
    <m/>
    <s v="929801-02"/>
    <s v="남성"/>
    <x v="0"/>
    <x v="0"/>
    <s v="Classics Emb Sweat Pants"/>
    <n v="79000"/>
    <n v="1106000"/>
    <s v="I"/>
    <m/>
    <m/>
    <n v="8"/>
    <n v="3"/>
    <n v="3"/>
    <m/>
    <m/>
    <m/>
    <m/>
    <m/>
    <m/>
    <m/>
    <m/>
    <m/>
    <m/>
    <m/>
    <m/>
    <n v="14"/>
    <n v="59.25"/>
    <n v="829.5"/>
    <n v="0.83"/>
    <n v="10.072500000000002"/>
    <n v="141.01500000000001"/>
  </r>
  <r>
    <n v="111"/>
    <m/>
    <s v="929870-02"/>
    <s v="남성"/>
    <x v="0"/>
    <x v="4"/>
    <s v="Warm Bonded Suit_JKT"/>
    <n v="149000"/>
    <n v="2086000"/>
    <s v="I"/>
    <m/>
    <m/>
    <m/>
    <m/>
    <m/>
    <m/>
    <n v="14"/>
    <m/>
    <m/>
    <m/>
    <m/>
    <m/>
    <m/>
    <m/>
    <m/>
    <m/>
    <m/>
    <n v="14"/>
    <n v="111.75"/>
    <n v="1564.5"/>
    <n v="0.83"/>
    <n v="18.997500000000006"/>
    <n v="265.96500000000009"/>
  </r>
  <r>
    <n v="112"/>
    <m/>
    <s v="656844-01"/>
    <s v="남성"/>
    <x v="0"/>
    <x v="1"/>
    <s v="ftblNXT Pro Jacket"/>
    <n v="119000"/>
    <n v="1547000"/>
    <s v="I"/>
    <m/>
    <m/>
    <m/>
    <m/>
    <m/>
    <m/>
    <n v="13"/>
    <m/>
    <m/>
    <m/>
    <m/>
    <m/>
    <m/>
    <m/>
    <m/>
    <m/>
    <m/>
    <n v="13"/>
    <n v="89.25"/>
    <n v="1160.25"/>
    <n v="0.83"/>
    <n v="15.172500000000003"/>
    <n v="197.24250000000004"/>
  </r>
  <r>
    <n v="113"/>
    <m/>
    <s v="929825-02"/>
    <s v="남성"/>
    <x v="0"/>
    <x v="6"/>
    <s v="Sherpa Reversible Vest"/>
    <n v="159000"/>
    <n v="1908000"/>
    <s v="I"/>
    <m/>
    <n v="8"/>
    <n v="4"/>
    <m/>
    <m/>
    <m/>
    <m/>
    <m/>
    <m/>
    <m/>
    <m/>
    <m/>
    <m/>
    <m/>
    <m/>
    <m/>
    <m/>
    <n v="12"/>
    <n v="119.25"/>
    <n v="1431"/>
    <n v="0.83"/>
    <n v="20.272500000000004"/>
    <n v="243.27000000000004"/>
  </r>
  <r>
    <n v="114"/>
    <m/>
    <s v="929827-02"/>
    <s v="남성"/>
    <x v="0"/>
    <x v="2"/>
    <s v="Sherpa Quilted Jacket"/>
    <n v="199000"/>
    <n v="2189000"/>
    <s v="I"/>
    <m/>
    <n v="3"/>
    <n v="5"/>
    <n v="3"/>
    <m/>
    <m/>
    <m/>
    <m/>
    <m/>
    <m/>
    <m/>
    <m/>
    <m/>
    <m/>
    <m/>
    <m/>
    <m/>
    <n v="11"/>
    <n v="149.25"/>
    <n v="1641.75"/>
    <n v="0.83"/>
    <n v="25.372500000000006"/>
    <n v="279.09750000000008"/>
  </r>
  <r>
    <n v="115"/>
    <m/>
    <s v="596139-02"/>
    <s v="남성"/>
    <x v="0"/>
    <x v="5"/>
    <s v="SF Street Tee"/>
    <n v="69000"/>
    <n v="690000"/>
    <s v="I"/>
    <m/>
    <m/>
    <m/>
    <m/>
    <m/>
    <m/>
    <n v="10"/>
    <m/>
    <m/>
    <m/>
    <m/>
    <m/>
    <m/>
    <m/>
    <m/>
    <m/>
    <m/>
    <n v="10"/>
    <n v="51.75"/>
    <n v="517.5"/>
    <n v="0.83"/>
    <n v="8.7975000000000012"/>
    <n v="87.975000000000009"/>
  </r>
  <r>
    <n v="116"/>
    <m/>
    <s v="597578-01"/>
    <s v="남성"/>
    <x v="0"/>
    <x v="7"/>
    <s v="Cloudspun Pocket Polo"/>
    <n v="89000"/>
    <n v="890000"/>
    <s v="I"/>
    <m/>
    <n v="3"/>
    <n v="4"/>
    <n v="3"/>
    <m/>
    <m/>
    <m/>
    <m/>
    <m/>
    <m/>
    <m/>
    <m/>
    <m/>
    <m/>
    <m/>
    <m/>
    <m/>
    <n v="10"/>
    <n v="66.75"/>
    <n v="667.5"/>
    <n v="0.83"/>
    <n v="11.347500000000002"/>
    <n v="113.47500000000002"/>
  </r>
  <r>
    <n v="117"/>
    <m/>
    <s v="597580-05"/>
    <s v="남성"/>
    <x v="0"/>
    <x v="7"/>
    <s v="Landing Polo"/>
    <n v="89000"/>
    <n v="890000"/>
    <s v="I"/>
    <m/>
    <n v="4"/>
    <n v="3"/>
    <n v="3"/>
    <m/>
    <m/>
    <m/>
    <m/>
    <m/>
    <m/>
    <m/>
    <m/>
    <m/>
    <m/>
    <m/>
    <m/>
    <m/>
    <n v="10"/>
    <n v="66.75"/>
    <n v="667.5"/>
    <n v="0.83"/>
    <n v="11.347500000000002"/>
    <n v="113.47500000000002"/>
  </r>
  <r>
    <n v="118"/>
    <m/>
    <s v="598974-01"/>
    <s v="남성"/>
    <x v="0"/>
    <x v="4"/>
    <s v="Classics Woven Crew"/>
    <n v="89000"/>
    <n v="890000"/>
    <s v="I"/>
    <m/>
    <n v="4"/>
    <n v="3"/>
    <n v="3"/>
    <m/>
    <m/>
    <m/>
    <m/>
    <m/>
    <m/>
    <m/>
    <m/>
    <m/>
    <m/>
    <m/>
    <m/>
    <m/>
    <n v="10"/>
    <n v="66.75"/>
    <n v="667.5"/>
    <n v="0.83"/>
    <n v="11.347500000000002"/>
    <n v="113.47500000000002"/>
  </r>
  <r>
    <n v="119"/>
    <m/>
    <s v="929796-02"/>
    <s v="남성"/>
    <x v="0"/>
    <x v="2"/>
    <s v="Short Down Jacket"/>
    <n v="249000"/>
    <n v="2490000"/>
    <s v="I"/>
    <m/>
    <n v="2"/>
    <n v="1"/>
    <n v="3"/>
    <n v="4"/>
    <m/>
    <m/>
    <m/>
    <m/>
    <m/>
    <m/>
    <m/>
    <m/>
    <m/>
    <m/>
    <m/>
    <m/>
    <n v="10"/>
    <n v="186.75"/>
    <n v="1867.5"/>
    <n v="0.83"/>
    <n v="31.747500000000006"/>
    <n v="317.47500000000008"/>
  </r>
  <r>
    <n v="120"/>
    <m/>
    <s v="596139-05"/>
    <s v="남성"/>
    <x v="0"/>
    <x v="5"/>
    <s v="SF Street Tee"/>
    <n v="69000"/>
    <n v="621000"/>
    <s v="I"/>
    <m/>
    <m/>
    <m/>
    <m/>
    <m/>
    <m/>
    <n v="9"/>
    <m/>
    <m/>
    <m/>
    <m/>
    <m/>
    <m/>
    <m/>
    <m/>
    <m/>
    <m/>
    <n v="9"/>
    <n v="51.75"/>
    <n v="465.75"/>
    <n v="0.83"/>
    <n v="8.7975000000000012"/>
    <n v="79.177500000000009"/>
  </r>
  <r>
    <n v="121"/>
    <m/>
    <s v="597588-01"/>
    <s v="남성"/>
    <x v="0"/>
    <x v="7"/>
    <s v="Cloudspun Stlth ¼ Zip"/>
    <n v="99000"/>
    <n v="891000"/>
    <s v="I"/>
    <m/>
    <m/>
    <n v="4"/>
    <n v="5"/>
    <m/>
    <m/>
    <m/>
    <m/>
    <m/>
    <m/>
    <m/>
    <m/>
    <m/>
    <m/>
    <m/>
    <m/>
    <m/>
    <n v="9"/>
    <n v="74.25"/>
    <n v="668.25"/>
    <n v="0.83"/>
    <n v="12.622500000000002"/>
    <n v="113.60250000000002"/>
  </r>
  <r>
    <n v="122"/>
    <m/>
    <s v="598091-02"/>
    <s v="남성"/>
    <x v="0"/>
    <x v="5"/>
    <s v="TFS WH Crew"/>
    <n v="79000"/>
    <n v="711000"/>
    <s v="I"/>
    <m/>
    <m/>
    <m/>
    <m/>
    <m/>
    <m/>
    <n v="9"/>
    <m/>
    <m/>
    <m/>
    <m/>
    <m/>
    <m/>
    <m/>
    <m/>
    <m/>
    <m/>
    <n v="9"/>
    <n v="59.25"/>
    <n v="533.25"/>
    <n v="0.83"/>
    <n v="10.072500000000002"/>
    <n v="90.652500000000018"/>
  </r>
  <r>
    <n v="123"/>
    <m/>
    <s v="757057-01"/>
    <s v="남성"/>
    <x v="0"/>
    <x v="5"/>
    <s v="MCFC HOME AUTHENTIC Shirt"/>
    <n v="179000"/>
    <n v="1611000"/>
    <s v="I"/>
    <m/>
    <m/>
    <m/>
    <m/>
    <m/>
    <m/>
    <n v="9"/>
    <m/>
    <m/>
    <m/>
    <m/>
    <m/>
    <m/>
    <m/>
    <m/>
    <m/>
    <m/>
    <n v="9"/>
    <n v="134.25"/>
    <n v="1208.25"/>
    <n v="0.83"/>
    <n v="22.822500000000005"/>
    <n v="205.40250000000003"/>
  </r>
  <r>
    <n v="124"/>
    <m/>
    <s v="929799-01"/>
    <s v="남성"/>
    <x v="0"/>
    <x v="4"/>
    <s v="Classics Emb Logo Crew FL"/>
    <n v="69000"/>
    <n v="621000"/>
    <s v="I"/>
    <m/>
    <n v="7"/>
    <n v="2"/>
    <m/>
    <m/>
    <m/>
    <m/>
    <m/>
    <m/>
    <m/>
    <m/>
    <m/>
    <m/>
    <m/>
    <m/>
    <m/>
    <m/>
    <n v="9"/>
    <n v="51.75"/>
    <n v="465.75"/>
    <n v="0.83"/>
    <n v="8.7975000000000012"/>
    <n v="79.177500000000009"/>
  </r>
  <r>
    <n v="125"/>
    <m/>
    <s v="530315-01"/>
    <s v="남성"/>
    <x v="0"/>
    <x v="0"/>
    <s v="FRANCHISE SWEATS"/>
    <n v="89000"/>
    <n v="712000"/>
    <s v="I"/>
    <m/>
    <m/>
    <m/>
    <m/>
    <m/>
    <m/>
    <n v="8"/>
    <m/>
    <m/>
    <m/>
    <m/>
    <m/>
    <m/>
    <m/>
    <m/>
    <m/>
    <m/>
    <n v="8"/>
    <n v="66.75"/>
    <n v="534"/>
    <n v="0.83"/>
    <n v="11.347500000000002"/>
    <n v="90.780000000000015"/>
  </r>
  <r>
    <n v="126"/>
    <m/>
    <s v="583478-03"/>
    <s v="남성"/>
    <x v="0"/>
    <x v="4"/>
    <s v="MODERN SPORTS Crew FL"/>
    <n v="69000"/>
    <n v="552000"/>
    <s v="I"/>
    <m/>
    <n v="1"/>
    <n v="4"/>
    <n v="3"/>
    <m/>
    <m/>
    <m/>
    <m/>
    <m/>
    <m/>
    <m/>
    <m/>
    <m/>
    <m/>
    <m/>
    <m/>
    <m/>
    <n v="8"/>
    <n v="51.75"/>
    <n v="414"/>
    <n v="0.83"/>
    <n v="8.7975000000000012"/>
    <n v="70.38000000000001"/>
  </r>
  <r>
    <n v="127"/>
    <m/>
    <s v="596145-02"/>
    <s v="남성"/>
    <x v="0"/>
    <x v="1"/>
    <s v="SF Hooded Sweat Jacket"/>
    <n v="149000"/>
    <n v="1043000"/>
    <s v="I"/>
    <m/>
    <m/>
    <m/>
    <m/>
    <m/>
    <m/>
    <n v="7"/>
    <m/>
    <m/>
    <m/>
    <m/>
    <m/>
    <m/>
    <m/>
    <m/>
    <m/>
    <m/>
    <n v="7"/>
    <n v="111.75"/>
    <n v="782.25"/>
    <n v="0.83"/>
    <n v="18.997500000000006"/>
    <n v="132.98250000000004"/>
  </r>
  <r>
    <n v="128"/>
    <m/>
    <s v="929790-03"/>
    <s v="남성"/>
    <x v="0"/>
    <x v="4"/>
    <s v="Classics Emb Logo Crew"/>
    <n v="69000"/>
    <n v="483000"/>
    <s v="I"/>
    <m/>
    <m/>
    <m/>
    <m/>
    <n v="7"/>
    <m/>
    <m/>
    <m/>
    <m/>
    <m/>
    <m/>
    <m/>
    <m/>
    <m/>
    <m/>
    <m/>
    <m/>
    <n v="7"/>
    <n v="51.75"/>
    <n v="362.25"/>
    <n v="0.83"/>
    <n v="8.7975000000000012"/>
    <n v="61.58250000000001"/>
  </r>
  <r>
    <n v="129"/>
    <m/>
    <s v="929799-03"/>
    <s v="남성"/>
    <x v="0"/>
    <x v="4"/>
    <s v="Classics Emb Logo Crew FL"/>
    <n v="69000"/>
    <n v="483000"/>
    <s v="I"/>
    <m/>
    <n v="1"/>
    <n v="3"/>
    <n v="3"/>
    <m/>
    <m/>
    <m/>
    <m/>
    <m/>
    <m/>
    <m/>
    <m/>
    <m/>
    <m/>
    <m/>
    <m/>
    <m/>
    <n v="7"/>
    <n v="51.75"/>
    <n v="362.25"/>
    <n v="0.83"/>
    <n v="8.7975000000000012"/>
    <n v="61.58250000000001"/>
  </r>
  <r>
    <n v="130"/>
    <m/>
    <s v="757278-02"/>
    <s v="남성"/>
    <x v="0"/>
    <x v="5"/>
    <s v="ACM Away Shirt Replica"/>
    <n v="119000"/>
    <n v="714000"/>
    <s v="I"/>
    <m/>
    <m/>
    <m/>
    <m/>
    <m/>
    <m/>
    <n v="6"/>
    <m/>
    <m/>
    <m/>
    <m/>
    <m/>
    <m/>
    <m/>
    <m/>
    <m/>
    <m/>
    <n v="6"/>
    <n v="89.25"/>
    <n v="535.5"/>
    <n v="0.83"/>
    <n v="15.172500000000003"/>
    <n v="91.035000000000025"/>
  </r>
  <r>
    <n v="131"/>
    <m/>
    <s v="530313-01"/>
    <s v="남성"/>
    <x v="0"/>
    <x v="8"/>
    <s v="FRANCHISE WOVEN SHORT"/>
    <n v="79000"/>
    <n v="395000"/>
    <s v="I"/>
    <m/>
    <n v="3"/>
    <n v="2"/>
    <m/>
    <m/>
    <m/>
    <m/>
    <m/>
    <m/>
    <m/>
    <m/>
    <m/>
    <m/>
    <m/>
    <m/>
    <m/>
    <m/>
    <n v="5"/>
    <n v="59.25"/>
    <n v="296.25"/>
    <n v="0.83"/>
    <n v="10.072500000000002"/>
    <n v="50.362500000000011"/>
  </r>
  <r>
    <n v="132"/>
    <m/>
    <s v="530314-01"/>
    <s v="남성"/>
    <x v="0"/>
    <x v="4"/>
    <s v="FRANCHISE HOODIE"/>
    <n v="99000"/>
    <n v="495000"/>
    <s v="I"/>
    <m/>
    <m/>
    <m/>
    <m/>
    <m/>
    <m/>
    <n v="5"/>
    <m/>
    <m/>
    <m/>
    <m/>
    <m/>
    <m/>
    <m/>
    <m/>
    <m/>
    <m/>
    <n v="5"/>
    <n v="74.25"/>
    <n v="371.25"/>
    <n v="0.83"/>
    <n v="12.622500000000002"/>
    <n v="63.112500000000011"/>
  </r>
  <r>
    <n v="133"/>
    <m/>
    <s v="530314-03"/>
    <s v="남성"/>
    <x v="0"/>
    <x v="4"/>
    <s v="FRANCHISE HOODIE"/>
    <n v="99000"/>
    <n v="495000"/>
    <s v="I"/>
    <m/>
    <m/>
    <m/>
    <m/>
    <m/>
    <m/>
    <n v="5"/>
    <m/>
    <m/>
    <m/>
    <m/>
    <m/>
    <m/>
    <m/>
    <m/>
    <m/>
    <m/>
    <n v="5"/>
    <n v="74.25"/>
    <n v="371.25"/>
    <n v="0.83"/>
    <n v="12.622500000000002"/>
    <n v="63.112500000000011"/>
  </r>
  <r>
    <n v="134"/>
    <m/>
    <s v="656840-04"/>
    <s v="남성"/>
    <x v="0"/>
    <x v="0"/>
    <s v="ftblNXT Pant"/>
    <n v="69000"/>
    <n v="345000"/>
    <s v="I"/>
    <m/>
    <m/>
    <m/>
    <m/>
    <m/>
    <m/>
    <n v="5"/>
    <m/>
    <m/>
    <m/>
    <m/>
    <m/>
    <m/>
    <m/>
    <m/>
    <m/>
    <m/>
    <n v="5"/>
    <n v="51.75"/>
    <n v="258.75"/>
    <n v="0.83"/>
    <n v="8.7975000000000012"/>
    <n v="43.987500000000004"/>
  </r>
  <r>
    <n v="135"/>
    <m/>
    <s v="757110-04"/>
    <s v="남성"/>
    <x v="0"/>
    <x v="8"/>
    <s v="MCFC Shorts Replica"/>
    <n v="69000"/>
    <n v="345000"/>
    <s v="I"/>
    <m/>
    <m/>
    <m/>
    <m/>
    <m/>
    <m/>
    <n v="5"/>
    <m/>
    <m/>
    <m/>
    <m/>
    <m/>
    <m/>
    <m/>
    <m/>
    <m/>
    <m/>
    <n v="5"/>
    <n v="51.75"/>
    <n v="258.75"/>
    <n v="0.83"/>
    <n v="8.7975000000000012"/>
    <n v="43.987500000000004"/>
  </r>
  <r>
    <n v="136"/>
    <m/>
    <s v="757165-03"/>
    <s v="남성"/>
    <x v="0"/>
    <x v="5"/>
    <s v="BVB THIRD Shirt Replica S"/>
    <n v="119000"/>
    <n v="595000"/>
    <s v="I"/>
    <m/>
    <m/>
    <m/>
    <m/>
    <m/>
    <m/>
    <n v="5"/>
    <m/>
    <m/>
    <m/>
    <m/>
    <m/>
    <m/>
    <m/>
    <m/>
    <m/>
    <m/>
    <n v="5"/>
    <n v="89.25"/>
    <n v="446.25"/>
    <n v="0.83"/>
    <n v="15.172500000000003"/>
    <n v="75.862500000000011"/>
  </r>
  <r>
    <n v="137"/>
    <m/>
    <s v="757471-03"/>
    <s v="남성"/>
    <x v="0"/>
    <x v="5"/>
    <s v="VCF Away Shirt Replica"/>
    <n v="119000"/>
    <n v="595000"/>
    <s v="I"/>
    <m/>
    <m/>
    <m/>
    <m/>
    <m/>
    <m/>
    <n v="5"/>
    <m/>
    <m/>
    <m/>
    <m/>
    <m/>
    <m/>
    <m/>
    <m/>
    <m/>
    <m/>
    <n v="5"/>
    <n v="89.25"/>
    <n v="446.25"/>
    <n v="0.83"/>
    <n v="15.172500000000003"/>
    <n v="75.862500000000011"/>
  </r>
  <r>
    <n v="138"/>
    <m/>
    <s v="757899-13"/>
    <s v="남성"/>
    <x v="0"/>
    <x v="1"/>
    <s v="MCFC Training Winter Jack"/>
    <n v="239000"/>
    <n v="1195000"/>
    <s v="I"/>
    <m/>
    <m/>
    <m/>
    <m/>
    <m/>
    <m/>
    <n v="5"/>
    <m/>
    <m/>
    <m/>
    <m/>
    <m/>
    <m/>
    <m/>
    <m/>
    <m/>
    <m/>
    <n v="5"/>
    <n v="179.25"/>
    <n v="896.25"/>
    <n v="0.83"/>
    <n v="30.472500000000007"/>
    <n v="152.36250000000004"/>
  </r>
  <r>
    <n v="139"/>
    <m/>
    <s v="758033-10"/>
    <s v="남성"/>
    <x v="0"/>
    <x v="4"/>
    <s v="MCFC STADIUM Jacket w zip"/>
    <n v="119000"/>
    <n v="595000"/>
    <s v="I"/>
    <m/>
    <m/>
    <m/>
    <m/>
    <m/>
    <m/>
    <n v="5"/>
    <m/>
    <m/>
    <m/>
    <m/>
    <m/>
    <m/>
    <m/>
    <m/>
    <m/>
    <m/>
    <n v="5"/>
    <n v="89.25"/>
    <n v="446.25"/>
    <n v="0.83"/>
    <n v="15.172500000000003"/>
    <n v="75.862500000000011"/>
  </r>
  <r>
    <n v="140"/>
    <m/>
    <s v="519370-01"/>
    <s v="남성"/>
    <x v="0"/>
    <x v="4"/>
    <s v="Run Ultra Jacket"/>
    <n v="119000"/>
    <n v="476000"/>
    <s v="I"/>
    <m/>
    <m/>
    <m/>
    <m/>
    <m/>
    <m/>
    <n v="3"/>
    <m/>
    <n v="1"/>
    <m/>
    <m/>
    <m/>
    <m/>
    <m/>
    <m/>
    <m/>
    <m/>
    <n v="4"/>
    <n v="89.25"/>
    <n v="357"/>
    <n v="0.83"/>
    <n v="15.172500000000003"/>
    <n v="60.690000000000012"/>
  </r>
  <r>
    <n v="141"/>
    <m/>
    <s v="596147-02"/>
    <s v="남성"/>
    <x v="0"/>
    <x v="8"/>
    <s v="SF Sweat Shorts"/>
    <n v="89000"/>
    <n v="356000"/>
    <s v="I"/>
    <m/>
    <m/>
    <m/>
    <m/>
    <m/>
    <m/>
    <n v="4"/>
    <m/>
    <m/>
    <m/>
    <m/>
    <m/>
    <m/>
    <m/>
    <m/>
    <m/>
    <m/>
    <n v="4"/>
    <n v="66.75"/>
    <n v="267"/>
    <n v="0.83"/>
    <n v="11.347500000000002"/>
    <n v="45.390000000000008"/>
  </r>
  <r>
    <n v="142"/>
    <m/>
    <s v="757156-01"/>
    <s v="남성"/>
    <x v="0"/>
    <x v="5"/>
    <s v="BVB HOME Shirt Replica SS"/>
    <n v="119000"/>
    <n v="476000"/>
    <s v="I"/>
    <m/>
    <m/>
    <m/>
    <m/>
    <m/>
    <m/>
    <n v="4"/>
    <m/>
    <m/>
    <m/>
    <m/>
    <m/>
    <m/>
    <m/>
    <m/>
    <m/>
    <m/>
    <n v="4"/>
    <n v="89.25"/>
    <n v="357"/>
    <n v="0.83"/>
    <n v="15.172500000000003"/>
    <n v="60.690000000000012"/>
  </r>
  <r>
    <n v="143"/>
    <m/>
    <s v="757175-02"/>
    <s v="남성"/>
    <x v="0"/>
    <x v="8"/>
    <s v="BVB Shorts Replica"/>
    <n v="69000"/>
    <n v="276000"/>
    <s v="I"/>
    <m/>
    <m/>
    <m/>
    <m/>
    <m/>
    <m/>
    <n v="4"/>
    <m/>
    <m/>
    <m/>
    <m/>
    <m/>
    <m/>
    <m/>
    <m/>
    <m/>
    <m/>
    <n v="4"/>
    <n v="51.75"/>
    <n v="207"/>
    <n v="0.83"/>
    <n v="8.7975000000000012"/>
    <n v="35.190000000000005"/>
  </r>
  <r>
    <n v="144"/>
    <m/>
    <s v="757279-03"/>
    <s v="남성"/>
    <x v="0"/>
    <x v="5"/>
    <s v="ACM Third Shirt Replica"/>
    <n v="119000"/>
    <n v="476000"/>
    <s v="I"/>
    <m/>
    <m/>
    <m/>
    <m/>
    <m/>
    <m/>
    <n v="4"/>
    <m/>
    <m/>
    <m/>
    <m/>
    <m/>
    <m/>
    <m/>
    <m/>
    <m/>
    <m/>
    <n v="4"/>
    <n v="89.25"/>
    <n v="357"/>
    <n v="0.83"/>
    <n v="15.172500000000003"/>
    <n v="60.690000000000012"/>
  </r>
  <r>
    <n v="145"/>
    <m/>
    <s v="929799-02"/>
    <s v="남성"/>
    <x v="0"/>
    <x v="4"/>
    <s v="Classics Emb Logo Crew FL"/>
    <n v="69000"/>
    <n v="276000"/>
    <s v="I"/>
    <m/>
    <m/>
    <n v="3"/>
    <n v="1"/>
    <m/>
    <m/>
    <m/>
    <m/>
    <m/>
    <m/>
    <m/>
    <m/>
    <m/>
    <m/>
    <m/>
    <m/>
    <m/>
    <n v="4"/>
    <n v="51.75"/>
    <n v="207"/>
    <n v="0.83"/>
    <n v="8.7975000000000012"/>
    <n v="35.190000000000005"/>
  </r>
  <r>
    <n v="146"/>
    <m/>
    <s v="929823-01"/>
    <s v="남성"/>
    <x v="0"/>
    <x v="2"/>
    <s v="Sherpa FZ Padded Hoody"/>
    <n v="159000"/>
    <n v="636000"/>
    <s v="I"/>
    <m/>
    <n v="3"/>
    <n v="1"/>
    <m/>
    <m/>
    <m/>
    <m/>
    <m/>
    <m/>
    <m/>
    <m/>
    <m/>
    <m/>
    <m/>
    <m/>
    <m/>
    <m/>
    <n v="4"/>
    <n v="119.25"/>
    <n v="477"/>
    <n v="0.83"/>
    <n v="20.272500000000004"/>
    <n v="81.090000000000018"/>
  </r>
  <r>
    <n v="147"/>
    <m/>
    <s v="530480-05"/>
    <s v="남성"/>
    <x v="0"/>
    <x v="5"/>
    <s v="FRANCHISE GRAPHIC TEE"/>
    <n v="49000"/>
    <n v="147000"/>
    <s v="I"/>
    <m/>
    <m/>
    <m/>
    <m/>
    <m/>
    <m/>
    <n v="3"/>
    <m/>
    <m/>
    <m/>
    <m/>
    <m/>
    <m/>
    <m/>
    <m/>
    <m/>
    <m/>
    <n v="3"/>
    <n v="36.75"/>
    <n v="110.25"/>
    <n v="0.83"/>
    <n v="6.2475000000000014"/>
    <n v="18.742500000000003"/>
  </r>
  <r>
    <n v="148"/>
    <m/>
    <s v="530481-02"/>
    <s v="남성"/>
    <x v="0"/>
    <x v="5"/>
    <s v="FRANCHISE STREET TEE"/>
    <n v="54000"/>
    <n v="162000"/>
    <s v="I"/>
    <m/>
    <m/>
    <m/>
    <m/>
    <m/>
    <m/>
    <n v="3"/>
    <m/>
    <m/>
    <m/>
    <m/>
    <m/>
    <m/>
    <m/>
    <m/>
    <m/>
    <m/>
    <n v="3"/>
    <n v="40.5"/>
    <n v="121.5"/>
    <n v="0.83"/>
    <n v="6.8850000000000016"/>
    <n v="20.655000000000005"/>
  </r>
  <r>
    <n v="149"/>
    <m/>
    <s v="596146-02"/>
    <s v="남성"/>
    <x v="0"/>
    <x v="0"/>
    <s v="SF Sweat Pants"/>
    <n v="109000"/>
    <n v="327000"/>
    <s v="I"/>
    <m/>
    <m/>
    <m/>
    <m/>
    <m/>
    <m/>
    <n v="3"/>
    <m/>
    <m/>
    <m/>
    <m/>
    <m/>
    <m/>
    <m/>
    <m/>
    <m/>
    <m/>
    <n v="3"/>
    <n v="81.75"/>
    <n v="245.25"/>
    <n v="0.83"/>
    <n v="13.897500000000003"/>
    <n v="41.69250000000001"/>
  </r>
  <r>
    <n v="150"/>
    <m/>
    <s v="757095-03"/>
    <s v="남성"/>
    <x v="0"/>
    <x v="5"/>
    <s v="MCFC THIRD Shirt Replica"/>
    <n v="119000"/>
    <n v="357000"/>
    <s v="I"/>
    <m/>
    <m/>
    <m/>
    <m/>
    <m/>
    <m/>
    <n v="3"/>
    <m/>
    <m/>
    <m/>
    <m/>
    <m/>
    <m/>
    <m/>
    <m/>
    <m/>
    <m/>
    <n v="3"/>
    <n v="89.25"/>
    <n v="267.75"/>
    <n v="0.83"/>
    <n v="15.172500000000003"/>
    <n v="45.517500000000013"/>
  </r>
  <r>
    <n v="151"/>
    <m/>
    <s v="757287-08"/>
    <s v="남성"/>
    <x v="0"/>
    <x v="8"/>
    <s v="ACM Shorts Replica"/>
    <n v="69000"/>
    <n v="207000"/>
    <s v="I"/>
    <m/>
    <m/>
    <m/>
    <m/>
    <m/>
    <m/>
    <n v="3"/>
    <m/>
    <m/>
    <m/>
    <m/>
    <m/>
    <m/>
    <m/>
    <m/>
    <m/>
    <m/>
    <n v="3"/>
    <n v="51.75"/>
    <n v="155.25"/>
    <n v="0.83"/>
    <n v="8.7975000000000012"/>
    <n v="26.392500000000005"/>
  </r>
  <r>
    <n v="152"/>
    <m/>
    <s v="757878-01"/>
    <s v="남성"/>
    <x v="0"/>
    <x v="5"/>
    <s v="MCFC Training Jersey"/>
    <n v="69000"/>
    <n v="207000"/>
    <s v="I"/>
    <m/>
    <m/>
    <m/>
    <m/>
    <m/>
    <m/>
    <n v="3"/>
    <m/>
    <m/>
    <m/>
    <m/>
    <m/>
    <m/>
    <m/>
    <m/>
    <m/>
    <m/>
    <n v="3"/>
    <n v="51.75"/>
    <n v="155.25"/>
    <n v="0.83"/>
    <n v="8.7975000000000012"/>
    <n v="26.392500000000005"/>
  </r>
  <r>
    <n v="153"/>
    <m/>
    <s v="929821-02"/>
    <s v="남성"/>
    <x v="0"/>
    <x v="2"/>
    <s v="Sherpa Light Padded Jacke"/>
    <n v="149000"/>
    <n v="447000"/>
    <s v="I"/>
    <m/>
    <n v="3"/>
    <m/>
    <m/>
    <m/>
    <m/>
    <m/>
    <m/>
    <m/>
    <m/>
    <m/>
    <m/>
    <m/>
    <m/>
    <m/>
    <m/>
    <m/>
    <n v="3"/>
    <n v="111.75"/>
    <n v="335.25"/>
    <n v="0.83"/>
    <n v="18.997500000000006"/>
    <n v="56.992500000000021"/>
  </r>
  <r>
    <n v="154"/>
    <m/>
    <s v="929822-01"/>
    <s v="남성"/>
    <x v="0"/>
    <x v="2"/>
    <s v="Sherpa Anorak"/>
    <n v="149000"/>
    <n v="447000"/>
    <s v="I"/>
    <m/>
    <m/>
    <m/>
    <n v="2"/>
    <n v="1"/>
    <m/>
    <m/>
    <m/>
    <m/>
    <m/>
    <m/>
    <m/>
    <m/>
    <m/>
    <m/>
    <m/>
    <m/>
    <n v="3"/>
    <n v="111.75"/>
    <n v="335.25"/>
    <n v="0.83"/>
    <n v="18.997500000000006"/>
    <n v="56.992500000000021"/>
  </r>
  <r>
    <n v="155"/>
    <m/>
    <s v="929871-02"/>
    <s v="남성"/>
    <x v="0"/>
    <x v="0"/>
    <s v="Warm Bonded Suit_PT"/>
    <n v="99000"/>
    <n v="297000"/>
    <s v="I"/>
    <m/>
    <m/>
    <n v="1"/>
    <n v="2"/>
    <m/>
    <m/>
    <m/>
    <m/>
    <m/>
    <m/>
    <m/>
    <m/>
    <m/>
    <m/>
    <m/>
    <m/>
    <m/>
    <n v="3"/>
    <n v="74.25"/>
    <n v="222.75"/>
    <n v="0.83"/>
    <n v="12.622500000000002"/>
    <n v="37.867500000000007"/>
  </r>
  <r>
    <n v="156"/>
    <m/>
    <s v="517008-01"/>
    <s v="남성"/>
    <x v="0"/>
    <x v="0"/>
    <s v="Ignite Woven Pant"/>
    <n v="84000"/>
    <n v="168000"/>
    <s v="I"/>
    <m/>
    <n v="2"/>
    <m/>
    <m/>
    <m/>
    <m/>
    <m/>
    <m/>
    <m/>
    <m/>
    <m/>
    <m/>
    <m/>
    <m/>
    <m/>
    <m/>
    <m/>
    <n v="2"/>
    <n v="63"/>
    <n v="126"/>
    <n v="0.83"/>
    <n v="10.710000000000003"/>
    <n v="21.420000000000005"/>
  </r>
  <r>
    <n v="157"/>
    <m/>
    <s v="597759-02"/>
    <s v="남성"/>
    <x v="0"/>
    <x v="5"/>
    <s v="Classics Longsleeve Tee E"/>
    <n v="49000"/>
    <n v="98000"/>
    <s v="I"/>
    <m/>
    <m/>
    <m/>
    <m/>
    <m/>
    <m/>
    <n v="2"/>
    <m/>
    <m/>
    <m/>
    <m/>
    <m/>
    <m/>
    <m/>
    <m/>
    <m/>
    <m/>
    <n v="2"/>
    <n v="36.75"/>
    <n v="73.5"/>
    <n v="0.83"/>
    <n v="6.2475000000000014"/>
    <n v="12.495000000000003"/>
  </r>
  <r>
    <n v="158"/>
    <m/>
    <s v="757058-01"/>
    <s v="남성"/>
    <x v="0"/>
    <x v="5"/>
    <s v="MCFC HOME Shirt Replica S"/>
    <n v="119000"/>
    <n v="238000"/>
    <s v="I"/>
    <m/>
    <m/>
    <m/>
    <m/>
    <m/>
    <m/>
    <n v="2"/>
    <m/>
    <m/>
    <m/>
    <m/>
    <m/>
    <m/>
    <m/>
    <m/>
    <m/>
    <m/>
    <n v="2"/>
    <n v="89.25"/>
    <n v="178.5"/>
    <n v="0.83"/>
    <n v="15.172500000000003"/>
    <n v="30.345000000000006"/>
  </r>
  <r>
    <n v="159"/>
    <m/>
    <s v="757065-02"/>
    <s v="남성"/>
    <x v="0"/>
    <x v="5"/>
    <s v="MCFC AWAY Shirt Replica S"/>
    <n v="119000"/>
    <n v="238000"/>
    <s v="I"/>
    <m/>
    <m/>
    <m/>
    <m/>
    <m/>
    <m/>
    <n v="2"/>
    <m/>
    <m/>
    <m/>
    <m/>
    <m/>
    <m/>
    <m/>
    <m/>
    <m/>
    <m/>
    <n v="2"/>
    <n v="89.25"/>
    <n v="178.5"/>
    <n v="0.83"/>
    <n v="15.172500000000003"/>
    <n v="30.345000000000006"/>
  </r>
  <r>
    <n v="160"/>
    <m/>
    <s v="757102-20"/>
    <s v="남성"/>
    <x v="0"/>
    <x v="5"/>
    <s v="MCFC GK Shirt Replica LS"/>
    <n v="129000"/>
    <n v="258000"/>
    <s v="I"/>
    <m/>
    <m/>
    <m/>
    <m/>
    <m/>
    <m/>
    <n v="2"/>
    <m/>
    <m/>
    <m/>
    <m/>
    <m/>
    <m/>
    <m/>
    <m/>
    <m/>
    <m/>
    <n v="2"/>
    <n v="96.75"/>
    <n v="193.5"/>
    <n v="0.83"/>
    <n v="16.447500000000005"/>
    <n v="32.89500000000001"/>
  </r>
  <r>
    <n v="161"/>
    <m/>
    <s v="757161-02"/>
    <s v="남성"/>
    <x v="0"/>
    <x v="5"/>
    <s v="BVB AWAY Shirt Replica SS"/>
    <n v="119000"/>
    <n v="238000"/>
    <s v="I"/>
    <m/>
    <m/>
    <m/>
    <m/>
    <m/>
    <m/>
    <n v="2"/>
    <m/>
    <m/>
    <m/>
    <m/>
    <m/>
    <m/>
    <m/>
    <m/>
    <m/>
    <m/>
    <n v="2"/>
    <n v="89.25"/>
    <n v="178.5"/>
    <n v="0.83"/>
    <n v="15.172500000000003"/>
    <n v="30.345000000000006"/>
  </r>
  <r>
    <n v="162"/>
    <m/>
    <s v="757277-01"/>
    <s v="남성"/>
    <x v="0"/>
    <x v="5"/>
    <s v="ACM Home Shirt Replica"/>
    <n v="119000"/>
    <n v="238000"/>
    <s v="I"/>
    <m/>
    <m/>
    <m/>
    <m/>
    <m/>
    <m/>
    <n v="2"/>
    <m/>
    <m/>
    <m/>
    <m/>
    <m/>
    <m/>
    <m/>
    <m/>
    <m/>
    <m/>
    <n v="2"/>
    <n v="89.25"/>
    <n v="178.5"/>
    <n v="0.83"/>
    <n v="15.172500000000003"/>
    <n v="30.345000000000006"/>
  </r>
  <r>
    <n v="163"/>
    <m/>
    <s v="757470-01"/>
    <s v="남성"/>
    <x v="0"/>
    <x v="5"/>
    <s v="VCF Home Shirt Replica"/>
    <n v="119000"/>
    <n v="238000"/>
    <s v="I"/>
    <m/>
    <m/>
    <m/>
    <m/>
    <m/>
    <m/>
    <n v="2"/>
    <m/>
    <m/>
    <m/>
    <m/>
    <m/>
    <m/>
    <m/>
    <m/>
    <m/>
    <m/>
    <n v="2"/>
    <n v="89.25"/>
    <n v="178.5"/>
    <n v="0.83"/>
    <n v="15.172500000000003"/>
    <n v="30.345000000000006"/>
  </r>
  <r>
    <n v="164"/>
    <m/>
    <s v="757473-02"/>
    <s v="남성"/>
    <x v="0"/>
    <x v="8"/>
    <s v="VCF Home Shorts Replica"/>
    <n v="69000"/>
    <n v="138000"/>
    <s v="I"/>
    <m/>
    <m/>
    <m/>
    <m/>
    <m/>
    <m/>
    <n v="2"/>
    <m/>
    <m/>
    <m/>
    <m/>
    <m/>
    <m/>
    <m/>
    <m/>
    <m/>
    <m/>
    <n v="2"/>
    <n v="51.75"/>
    <n v="103.5"/>
    <n v="0.83"/>
    <n v="8.7975000000000012"/>
    <n v="17.595000000000002"/>
  </r>
  <r>
    <n v="165"/>
    <m/>
    <s v="851748-06"/>
    <s v="남성"/>
    <x v="0"/>
    <x v="4"/>
    <s v="ESS Logo Crew Sweat FL"/>
    <n v="54000"/>
    <n v="108000"/>
    <s v="I"/>
    <m/>
    <m/>
    <m/>
    <m/>
    <m/>
    <m/>
    <n v="2"/>
    <m/>
    <m/>
    <m/>
    <m/>
    <m/>
    <m/>
    <m/>
    <m/>
    <m/>
    <m/>
    <n v="2"/>
    <n v="40.5"/>
    <n v="81"/>
    <n v="0.83"/>
    <n v="6.8850000000000016"/>
    <n v="13.770000000000003"/>
  </r>
  <r>
    <n v="166"/>
    <m/>
    <s v="854752-01"/>
    <s v="남성"/>
    <x v="0"/>
    <x v="0"/>
    <s v="ESS PUMA Pants FL cl"/>
    <n v="69000"/>
    <n v="138000"/>
    <s v="I"/>
    <m/>
    <m/>
    <m/>
    <m/>
    <m/>
    <m/>
    <n v="2"/>
    <m/>
    <m/>
    <m/>
    <m/>
    <m/>
    <m/>
    <m/>
    <m/>
    <m/>
    <m/>
    <n v="2"/>
    <n v="51.75"/>
    <n v="103.5"/>
    <n v="0.83"/>
    <n v="8.7975000000000012"/>
    <n v="17.595000000000002"/>
  </r>
  <r>
    <n v="167"/>
    <m/>
    <s v="929274-01"/>
    <s v="남성"/>
    <x v="0"/>
    <x v="2"/>
    <s v="Classics Reversible Sherpa"/>
    <n v="149000"/>
    <n v="298000"/>
    <s v="I"/>
    <m/>
    <n v="1"/>
    <m/>
    <n v="1"/>
    <m/>
    <m/>
    <m/>
    <m/>
    <m/>
    <m/>
    <m/>
    <m/>
    <m/>
    <m/>
    <m/>
    <m/>
    <m/>
    <n v="2"/>
    <n v="111.75"/>
    <n v="223.5"/>
    <n v="0.83"/>
    <n v="18.997500000000006"/>
    <n v="37.995000000000012"/>
  </r>
  <r>
    <n v="168"/>
    <m/>
    <s v="929801-01"/>
    <s v="남성"/>
    <x v="0"/>
    <x v="0"/>
    <s v="Classics Emb Sweat Pants"/>
    <n v="79000"/>
    <n v="158000"/>
    <s v="I"/>
    <m/>
    <m/>
    <m/>
    <m/>
    <n v="2"/>
    <m/>
    <m/>
    <m/>
    <m/>
    <m/>
    <m/>
    <m/>
    <m/>
    <m/>
    <m/>
    <m/>
    <m/>
    <n v="2"/>
    <n v="59.25"/>
    <n v="118.5"/>
    <n v="0.83"/>
    <n v="10.072500000000002"/>
    <n v="20.145000000000003"/>
  </r>
  <r>
    <n v="169"/>
    <m/>
    <s v="929825-01"/>
    <s v="남성"/>
    <x v="0"/>
    <x v="6"/>
    <s v="Sherpa Reversible Vest"/>
    <n v="159000"/>
    <n v="318000"/>
    <s v="I"/>
    <m/>
    <m/>
    <n v="2"/>
    <m/>
    <m/>
    <m/>
    <m/>
    <m/>
    <m/>
    <m/>
    <m/>
    <m/>
    <m/>
    <m/>
    <m/>
    <m/>
    <m/>
    <n v="2"/>
    <n v="119.25"/>
    <n v="238.5"/>
    <n v="0.83"/>
    <n v="20.272500000000004"/>
    <n v="40.545000000000009"/>
  </r>
  <r>
    <n v="170"/>
    <m/>
    <s v="530481-01"/>
    <s v="남성"/>
    <x v="0"/>
    <x v="5"/>
    <s v="FRANCHISE STREET TEE"/>
    <n v="54000"/>
    <n v="54000"/>
    <s v="I"/>
    <m/>
    <m/>
    <m/>
    <m/>
    <m/>
    <m/>
    <n v="1"/>
    <m/>
    <m/>
    <m/>
    <m/>
    <m/>
    <m/>
    <m/>
    <m/>
    <m/>
    <m/>
    <n v="1"/>
    <n v="40.5"/>
    <n v="40.5"/>
    <n v="0.83"/>
    <n v="6.8850000000000016"/>
    <n v="6.8850000000000016"/>
  </r>
  <r>
    <n v="171"/>
    <m/>
    <s v="577975-06"/>
    <s v="남성"/>
    <x v="0"/>
    <x v="0"/>
    <s v="Jackpot 5 Pocket Pant"/>
    <n v="109000"/>
    <n v="109000"/>
    <s v="I"/>
    <m/>
    <m/>
    <m/>
    <m/>
    <m/>
    <m/>
    <m/>
    <n v="1"/>
    <m/>
    <m/>
    <m/>
    <m/>
    <m/>
    <m/>
    <m/>
    <m/>
    <m/>
    <n v="1"/>
    <n v="81.75"/>
    <n v="81.75"/>
    <n v="0.83"/>
    <n v="13.897500000000003"/>
    <n v="13.897500000000003"/>
  </r>
  <r>
    <n v="172"/>
    <m/>
    <s v="596176-01"/>
    <s v="남성"/>
    <x v="0"/>
    <x v="0"/>
    <s v="MAPM SWEAT PANTS"/>
    <n v="109000"/>
    <n v="109000"/>
    <s v="I"/>
    <m/>
    <m/>
    <m/>
    <m/>
    <m/>
    <m/>
    <n v="1"/>
    <m/>
    <m/>
    <m/>
    <m/>
    <m/>
    <m/>
    <m/>
    <m/>
    <m/>
    <m/>
    <n v="1"/>
    <n v="81.75"/>
    <n v="81.75"/>
    <n v="0.83"/>
    <n v="13.897500000000003"/>
    <n v="13.897500000000003"/>
  </r>
  <r>
    <n v="173"/>
    <m/>
    <s v="596182-01"/>
    <s v="남성"/>
    <x v="0"/>
    <x v="7"/>
    <s v="MAPM POLO"/>
    <n v="79000"/>
    <n v="79000"/>
    <s v="I"/>
    <m/>
    <m/>
    <m/>
    <m/>
    <m/>
    <m/>
    <n v="1"/>
    <m/>
    <m/>
    <m/>
    <m/>
    <m/>
    <m/>
    <m/>
    <m/>
    <m/>
    <m/>
    <n v="1"/>
    <n v="59.25"/>
    <n v="59.25"/>
    <n v="0.83"/>
    <n v="10.072500000000002"/>
    <n v="10.072500000000002"/>
  </r>
  <r>
    <n v="174"/>
    <m/>
    <s v="596462-03"/>
    <s v="남성"/>
    <x v="0"/>
    <x v="0"/>
    <s v="Avenir Pants cl"/>
    <n v="89000"/>
    <n v="89000"/>
    <s v="I"/>
    <m/>
    <m/>
    <m/>
    <n v="1"/>
    <m/>
    <m/>
    <m/>
    <m/>
    <m/>
    <m/>
    <m/>
    <m/>
    <m/>
    <m/>
    <m/>
    <m/>
    <m/>
    <n v="1"/>
    <n v="66.75"/>
    <n v="66.75"/>
    <n v="0.83"/>
    <n v="11.347500000000002"/>
    <n v="11.347500000000002"/>
  </r>
  <r>
    <n v="175"/>
    <m/>
    <s v="596470-01"/>
    <s v="남성"/>
    <x v="0"/>
    <x v="1"/>
    <s v="Avenir Woven Track Top"/>
    <n v="109000"/>
    <n v="109000"/>
    <s v="I"/>
    <m/>
    <m/>
    <m/>
    <m/>
    <m/>
    <m/>
    <n v="1"/>
    <m/>
    <m/>
    <m/>
    <m/>
    <m/>
    <m/>
    <m/>
    <m/>
    <m/>
    <m/>
    <n v="1"/>
    <n v="81.75"/>
    <n v="81.75"/>
    <n v="0.83"/>
    <n v="13.897500000000003"/>
    <n v="13.897500000000003"/>
  </r>
  <r>
    <n v="176"/>
    <m/>
    <s v="597567-02"/>
    <s v="남성"/>
    <x v="0"/>
    <x v="7"/>
    <s v="Cloudspun Camo Polo"/>
    <n v="79000"/>
    <n v="79000"/>
    <s v="I"/>
    <m/>
    <m/>
    <m/>
    <m/>
    <m/>
    <m/>
    <n v="1"/>
    <m/>
    <m/>
    <m/>
    <m/>
    <m/>
    <m/>
    <m/>
    <m/>
    <m/>
    <m/>
    <n v="1"/>
    <n v="59.25"/>
    <n v="59.25"/>
    <n v="0.83"/>
    <n v="10.072500000000002"/>
    <n v="10.072500000000002"/>
  </r>
  <r>
    <n v="177"/>
    <m/>
    <s v="656840-01"/>
    <s v="남성"/>
    <x v="0"/>
    <x v="0"/>
    <s v="ftblNXT Pant"/>
    <n v="69000"/>
    <n v="69000"/>
    <s v="I"/>
    <m/>
    <m/>
    <m/>
    <m/>
    <m/>
    <m/>
    <n v="1"/>
    <m/>
    <m/>
    <m/>
    <m/>
    <m/>
    <m/>
    <m/>
    <m/>
    <m/>
    <m/>
    <n v="1"/>
    <n v="51.75"/>
    <n v="51.75"/>
    <n v="0.83"/>
    <n v="8.7975000000000012"/>
    <n v="8.7975000000000012"/>
  </r>
  <r>
    <n v="178"/>
    <m/>
    <s v="757472-04"/>
    <s v="남성"/>
    <x v="0"/>
    <x v="5"/>
    <s v="VCF 3rd Shirt Replica"/>
    <n v="119000"/>
    <n v="119000"/>
    <s v="I"/>
    <m/>
    <m/>
    <m/>
    <m/>
    <m/>
    <m/>
    <n v="1"/>
    <m/>
    <m/>
    <m/>
    <m/>
    <m/>
    <m/>
    <m/>
    <m/>
    <m/>
    <m/>
    <n v="1"/>
    <n v="89.25"/>
    <n v="89.25"/>
    <n v="0.83"/>
    <n v="15.172500000000003"/>
    <n v="15.172500000000003"/>
  </r>
  <r>
    <n v="179"/>
    <m/>
    <s v="929814-02"/>
    <s v="남성"/>
    <x v="0"/>
    <x v="2"/>
    <s v="Corduroy Sherpa Trim Padd"/>
    <n v="169000"/>
    <n v="169000"/>
    <s v="I"/>
    <m/>
    <m/>
    <n v="1"/>
    <m/>
    <m/>
    <m/>
    <m/>
    <m/>
    <m/>
    <m/>
    <m/>
    <m/>
    <m/>
    <m/>
    <m/>
    <m/>
    <m/>
    <n v="1"/>
    <n v="126.75"/>
    <n v="126.75"/>
    <n v="0.83"/>
    <n v="21.547500000000007"/>
    <n v="21.547500000000007"/>
  </r>
  <r>
    <n v="1"/>
    <m/>
    <s v="929815-02"/>
    <s v="여성"/>
    <x v="0"/>
    <x v="2"/>
    <s v="DEVA Reversible JKT W"/>
    <n v="179000"/>
    <n v="445173000"/>
    <s v="I"/>
    <m/>
    <n v="636"/>
    <n v="1832"/>
    <n v="19"/>
    <m/>
    <m/>
    <m/>
    <m/>
    <m/>
    <m/>
    <m/>
    <m/>
    <m/>
    <m/>
    <m/>
    <m/>
    <m/>
    <n v="2487"/>
    <n v="134.25"/>
    <n v="333879.75"/>
    <n v="0.83"/>
    <n v="22.822500000000005"/>
    <n v="56759.55750000001"/>
  </r>
  <r>
    <n v="2"/>
    <m/>
    <s v="929864-01"/>
    <s v="여성"/>
    <x v="0"/>
    <x v="4"/>
    <s v="Warm Tricot Bonded Suit_J"/>
    <n v="159000"/>
    <n v="84270000"/>
    <s v="I"/>
    <m/>
    <n v="220"/>
    <n v="178"/>
    <n v="132"/>
    <m/>
    <m/>
    <m/>
    <m/>
    <m/>
    <m/>
    <m/>
    <m/>
    <m/>
    <m/>
    <m/>
    <m/>
    <m/>
    <n v="530"/>
    <n v="119.25"/>
    <n v="63202.5"/>
    <n v="0.83"/>
    <n v="20.272500000000004"/>
    <n v="10744.425000000003"/>
  </r>
  <r>
    <n v="3"/>
    <m/>
    <s v="929864-02"/>
    <s v="여성"/>
    <x v="0"/>
    <x v="4"/>
    <s v="Warm Tricot Bonded Suit_J"/>
    <n v="159000"/>
    <n v="81885000"/>
    <s v="I"/>
    <m/>
    <n v="182"/>
    <n v="177"/>
    <n v="156"/>
    <m/>
    <m/>
    <m/>
    <m/>
    <m/>
    <m/>
    <m/>
    <m/>
    <m/>
    <m/>
    <m/>
    <m/>
    <m/>
    <n v="515"/>
    <n v="119.25"/>
    <n v="61413.75"/>
    <n v="0.83"/>
    <n v="20.272500000000004"/>
    <n v="10440.337500000001"/>
  </r>
  <r>
    <n v="4"/>
    <m/>
    <s v="929815-01"/>
    <s v="여성"/>
    <x v="0"/>
    <x v="2"/>
    <s v="DEVA Reversible JKT W"/>
    <n v="179000"/>
    <n v="81982000"/>
    <s v="I"/>
    <m/>
    <n v="48"/>
    <n v="408"/>
    <n v="2"/>
    <m/>
    <m/>
    <m/>
    <m/>
    <m/>
    <m/>
    <m/>
    <m/>
    <m/>
    <m/>
    <m/>
    <m/>
    <m/>
    <n v="458"/>
    <n v="134.25"/>
    <n v="61486.5"/>
    <n v="0.83"/>
    <n v="22.822500000000005"/>
    <n v="10452.705000000002"/>
  </r>
  <r>
    <n v="5"/>
    <m/>
    <s v="929724-01"/>
    <s v="여성"/>
    <x v="0"/>
    <x v="4"/>
    <s v="Knit Suit_JKT W"/>
    <n v="139000"/>
    <n v="59214000"/>
    <s v="I"/>
    <m/>
    <n v="107"/>
    <n v="196"/>
    <n v="120"/>
    <n v="3"/>
    <m/>
    <m/>
    <m/>
    <m/>
    <m/>
    <m/>
    <m/>
    <m/>
    <m/>
    <m/>
    <m/>
    <m/>
    <n v="426"/>
    <n v="104.25"/>
    <n v="44410.5"/>
    <n v="0.83"/>
    <n v="17.722500000000004"/>
    <n v="7549.7850000000017"/>
  </r>
  <r>
    <n v="6"/>
    <m/>
    <s v="929868-01"/>
    <s v="여성"/>
    <x v="0"/>
    <x v="4"/>
    <s v="Double Knit Training Suit"/>
    <n v="109000"/>
    <n v="40548000"/>
    <s v="I"/>
    <m/>
    <n v="167"/>
    <n v="110"/>
    <n v="95"/>
    <m/>
    <m/>
    <m/>
    <m/>
    <m/>
    <m/>
    <m/>
    <m/>
    <m/>
    <m/>
    <m/>
    <m/>
    <m/>
    <n v="372"/>
    <n v="81.75"/>
    <n v="30411"/>
    <n v="0.83"/>
    <n v="13.897500000000003"/>
    <n v="5169.8700000000008"/>
  </r>
  <r>
    <n v="7"/>
    <m/>
    <s v="929819-01"/>
    <s v="여성"/>
    <x v="0"/>
    <x v="0"/>
    <s v="DEVA Slit Straight Pants"/>
    <n v="79000"/>
    <n v="27808000"/>
    <s v="I"/>
    <m/>
    <n v="112"/>
    <n v="145"/>
    <n v="95"/>
    <m/>
    <m/>
    <m/>
    <m/>
    <m/>
    <m/>
    <m/>
    <m/>
    <m/>
    <m/>
    <m/>
    <m/>
    <m/>
    <n v="352"/>
    <n v="59.25"/>
    <n v="20856"/>
    <n v="0.83"/>
    <n v="10.072500000000002"/>
    <n v="3545.5200000000004"/>
  </r>
  <r>
    <n v="8"/>
    <m/>
    <s v="929872-01"/>
    <s v="여성"/>
    <x v="0"/>
    <x v="4"/>
    <s v="Warm Bonded Suit_JKT W"/>
    <n v="149000"/>
    <n v="50958000"/>
    <s v="I"/>
    <m/>
    <n v="144"/>
    <n v="120"/>
    <n v="78"/>
    <m/>
    <m/>
    <m/>
    <m/>
    <m/>
    <m/>
    <m/>
    <m/>
    <m/>
    <m/>
    <m/>
    <m/>
    <m/>
    <n v="342"/>
    <n v="111.75"/>
    <n v="38218.5"/>
    <n v="0.83"/>
    <n v="18.997500000000006"/>
    <n v="6497.1450000000023"/>
  </r>
  <r>
    <n v="9"/>
    <m/>
    <s v="929729-01"/>
    <s v="여성"/>
    <x v="0"/>
    <x v="0"/>
    <s v="Woven Suit_Pants W"/>
    <n v="99000"/>
    <n v="29205000"/>
    <s v="I"/>
    <m/>
    <n v="169"/>
    <n v="111"/>
    <n v="11"/>
    <n v="4"/>
    <m/>
    <m/>
    <m/>
    <m/>
    <m/>
    <m/>
    <m/>
    <m/>
    <m/>
    <m/>
    <m/>
    <m/>
    <n v="295"/>
    <n v="74.25"/>
    <n v="21903.75"/>
    <n v="0.83"/>
    <n v="12.622500000000002"/>
    <n v="3723.6375000000007"/>
  </r>
  <r>
    <n v="10"/>
    <m/>
    <s v="929873-01"/>
    <s v="여성"/>
    <x v="0"/>
    <x v="0"/>
    <s v="Warm Bonded Suit_PT W"/>
    <n v="99000"/>
    <n v="29205000"/>
    <s v="I"/>
    <m/>
    <n v="120"/>
    <n v="127"/>
    <n v="48"/>
    <m/>
    <m/>
    <m/>
    <m/>
    <m/>
    <m/>
    <m/>
    <m/>
    <m/>
    <m/>
    <m/>
    <m/>
    <m/>
    <n v="295"/>
    <n v="74.25"/>
    <n v="21903.75"/>
    <n v="0.83"/>
    <n v="12.622500000000002"/>
    <n v="3723.6375000000007"/>
  </r>
  <r>
    <n v="11"/>
    <m/>
    <s v="929724-02"/>
    <s v="여성"/>
    <x v="0"/>
    <x v="4"/>
    <s v="Knit Suit_JKT W"/>
    <n v="139000"/>
    <n v="36279000"/>
    <s v="I"/>
    <m/>
    <n v="111"/>
    <n v="81"/>
    <n v="69"/>
    <m/>
    <m/>
    <m/>
    <m/>
    <m/>
    <m/>
    <m/>
    <m/>
    <m/>
    <m/>
    <m/>
    <m/>
    <m/>
    <n v="261"/>
    <n v="104.25"/>
    <n v="27209.25"/>
    <n v="0.83"/>
    <n v="17.722500000000004"/>
    <n v="4625.5725000000011"/>
  </r>
  <r>
    <n v="12"/>
    <m/>
    <s v="929818-02"/>
    <s v="여성"/>
    <x v="0"/>
    <x v="4"/>
    <s v="DEVA Velour Hoody W"/>
    <n v="89000"/>
    <n v="21805000"/>
    <s v="I"/>
    <m/>
    <n v="16"/>
    <n v="61"/>
    <n v="168"/>
    <m/>
    <m/>
    <m/>
    <m/>
    <m/>
    <m/>
    <m/>
    <m/>
    <m/>
    <m/>
    <m/>
    <m/>
    <m/>
    <n v="245"/>
    <n v="66.75"/>
    <n v="16353.75"/>
    <n v="0.83"/>
    <n v="11.347500000000002"/>
    <n v="2780.1375000000003"/>
  </r>
  <r>
    <n v="13"/>
    <m/>
    <s v="519531-01"/>
    <s v="여성"/>
    <x v="0"/>
    <x v="9"/>
    <s v="Train Favorite Elastic 7/"/>
    <n v="59000"/>
    <n v="13688000"/>
    <s v="I"/>
    <m/>
    <n v="118"/>
    <n v="107"/>
    <n v="7"/>
    <m/>
    <m/>
    <m/>
    <m/>
    <m/>
    <m/>
    <m/>
    <m/>
    <m/>
    <m/>
    <m/>
    <m/>
    <m/>
    <n v="232"/>
    <n v="44.25"/>
    <n v="10266"/>
    <n v="0.83"/>
    <n v="7.5225000000000017"/>
    <n v="1745.2200000000005"/>
  </r>
  <r>
    <n v="14"/>
    <m/>
    <s v="583534-01"/>
    <s v="여성"/>
    <x v="0"/>
    <x v="9"/>
    <s v="Evostripe High Waist 7/8"/>
    <n v="59000"/>
    <n v="12921000"/>
    <s v="I"/>
    <m/>
    <n v="130"/>
    <n v="89"/>
    <m/>
    <m/>
    <m/>
    <m/>
    <m/>
    <m/>
    <m/>
    <m/>
    <m/>
    <m/>
    <m/>
    <m/>
    <m/>
    <m/>
    <n v="219"/>
    <n v="44.25"/>
    <n v="9690.75"/>
    <n v="0.83"/>
    <n v="7.5225000000000017"/>
    <n v="1647.4275000000005"/>
  </r>
  <r>
    <n v="15"/>
    <m/>
    <s v="929869-01"/>
    <s v="여성"/>
    <x v="0"/>
    <x v="0"/>
    <s v="Double Knit Training Suit"/>
    <n v="89000"/>
    <n v="17533000"/>
    <s v="I"/>
    <m/>
    <m/>
    <m/>
    <m/>
    <m/>
    <m/>
    <n v="197"/>
    <m/>
    <m/>
    <m/>
    <m/>
    <m/>
    <m/>
    <m/>
    <m/>
    <m/>
    <m/>
    <n v="197"/>
    <n v="66.75"/>
    <n v="13149.75"/>
    <n v="0.83"/>
    <n v="11.347500000000002"/>
    <n v="2235.4575000000004"/>
  </r>
  <r>
    <n v="16"/>
    <m/>
    <s v="851829-21"/>
    <s v="여성"/>
    <x v="0"/>
    <x v="0"/>
    <s v="ESS Sweat Pants TR op"/>
    <n v="69000"/>
    <n v="13386000"/>
    <s v="I"/>
    <m/>
    <n v="157"/>
    <n v="24"/>
    <n v="13"/>
    <m/>
    <m/>
    <m/>
    <m/>
    <m/>
    <m/>
    <m/>
    <m/>
    <m/>
    <m/>
    <m/>
    <m/>
    <m/>
    <n v="194"/>
    <n v="51.75"/>
    <n v="10039.5"/>
    <n v="0.83"/>
    <n v="8.7975000000000012"/>
    <n v="1706.7150000000001"/>
  </r>
  <r>
    <n v="17"/>
    <m/>
    <s v="929865-01"/>
    <s v="여성"/>
    <x v="0"/>
    <x v="4"/>
    <s v="Warm Tricot Bonded Suit_P"/>
    <n v="109000"/>
    <n v="20492000"/>
    <s v="I"/>
    <m/>
    <n v="47"/>
    <n v="99"/>
    <n v="42"/>
    <m/>
    <m/>
    <m/>
    <m/>
    <m/>
    <m/>
    <m/>
    <m/>
    <m/>
    <m/>
    <m/>
    <m/>
    <m/>
    <n v="188"/>
    <n v="81.75"/>
    <n v="15369"/>
    <n v="0.83"/>
    <n v="13.897500000000003"/>
    <n v="2612.7300000000005"/>
  </r>
  <r>
    <n v="18"/>
    <m/>
    <s v="929728-01"/>
    <s v="여성"/>
    <x v="0"/>
    <x v="4"/>
    <s v="Woven Suit_JKT W"/>
    <n v="139000"/>
    <n v="24742000"/>
    <s v="I"/>
    <m/>
    <n v="68"/>
    <n v="79"/>
    <n v="24"/>
    <n v="7"/>
    <m/>
    <m/>
    <m/>
    <m/>
    <m/>
    <m/>
    <m/>
    <m/>
    <m/>
    <m/>
    <m/>
    <m/>
    <n v="178"/>
    <n v="104.25"/>
    <n v="18556.5"/>
    <n v="0.83"/>
    <n v="17.722500000000004"/>
    <n v="3154.6050000000005"/>
  </r>
  <r>
    <n v="19"/>
    <m/>
    <s v="518269-02"/>
    <s v="여성"/>
    <x v="0"/>
    <x v="0"/>
    <s v="Ignite Long Tight"/>
    <n v="74000"/>
    <n v="11840000"/>
    <s v="I"/>
    <m/>
    <n v="113"/>
    <n v="43"/>
    <n v="4"/>
    <m/>
    <m/>
    <m/>
    <m/>
    <m/>
    <m/>
    <m/>
    <m/>
    <m/>
    <m/>
    <m/>
    <m/>
    <m/>
    <n v="160"/>
    <n v="55.5"/>
    <n v="8880"/>
    <n v="0.83"/>
    <n v="9.4350000000000023"/>
    <n v="1509.6000000000004"/>
  </r>
  <r>
    <n v="20"/>
    <m/>
    <s v="597649-16"/>
    <s v="여성"/>
    <x v="0"/>
    <x v="10"/>
    <s v="Classics Ribbed Skirt"/>
    <n v="59000"/>
    <n v="8437000"/>
    <s v="I"/>
    <m/>
    <m/>
    <m/>
    <m/>
    <m/>
    <m/>
    <n v="143"/>
    <m/>
    <m/>
    <m/>
    <m/>
    <m/>
    <m/>
    <m/>
    <m/>
    <m/>
    <m/>
    <n v="143"/>
    <n v="44.25"/>
    <n v="6327.75"/>
    <n v="0.83"/>
    <n v="7.5225000000000017"/>
    <n v="1075.7175000000002"/>
  </r>
  <r>
    <n v="21"/>
    <m/>
    <s v="598854-02"/>
    <s v="여성"/>
    <x v="0"/>
    <x v="0"/>
    <s v="Classics Wide Leg Pants"/>
    <n v="89000"/>
    <n v="11659000"/>
    <s v="I"/>
    <m/>
    <n v="72"/>
    <n v="45"/>
    <n v="14"/>
    <m/>
    <m/>
    <m/>
    <m/>
    <m/>
    <m/>
    <m/>
    <m/>
    <m/>
    <m/>
    <m/>
    <m/>
    <m/>
    <n v="131"/>
    <n v="66.75"/>
    <n v="8744.25"/>
    <n v="0.83"/>
    <n v="11.347500000000002"/>
    <n v="1486.5225000000003"/>
  </r>
  <r>
    <n v="22"/>
    <m/>
    <s v="929819-02"/>
    <s v="여성"/>
    <x v="0"/>
    <x v="0"/>
    <s v="DEVA Slit Straight Pants"/>
    <n v="79000"/>
    <n v="7821000"/>
    <s v="I"/>
    <m/>
    <m/>
    <n v="4"/>
    <n v="95"/>
    <m/>
    <m/>
    <m/>
    <m/>
    <m/>
    <m/>
    <m/>
    <m/>
    <m/>
    <m/>
    <m/>
    <m/>
    <m/>
    <n v="99"/>
    <n v="59.25"/>
    <n v="5865.75"/>
    <n v="0.83"/>
    <n v="10.072500000000002"/>
    <n v="997.17750000000012"/>
  </r>
  <r>
    <n v="23"/>
    <m/>
    <s v="583891-01"/>
    <s v="여성"/>
    <x v="0"/>
    <x v="0"/>
    <s v="Evostripe Pants op"/>
    <n v="69000"/>
    <n v="4830000"/>
    <s v="I"/>
    <m/>
    <n v="68"/>
    <n v="2"/>
    <m/>
    <m/>
    <m/>
    <m/>
    <m/>
    <m/>
    <m/>
    <m/>
    <m/>
    <m/>
    <m/>
    <m/>
    <m/>
    <m/>
    <n v="70"/>
    <n v="51.75"/>
    <n v="3622.5"/>
    <n v="0.83"/>
    <n v="8.7975000000000012"/>
    <n v="615.82500000000005"/>
  </r>
  <r>
    <n v="24"/>
    <m/>
    <s v="929816-02"/>
    <s v="여성"/>
    <x v="0"/>
    <x v="2"/>
    <s v="DEVA Faux Fur Jacket"/>
    <n v="179000"/>
    <n v="12530000"/>
    <s v="I"/>
    <m/>
    <n v="69"/>
    <n v="1"/>
    <m/>
    <m/>
    <m/>
    <m/>
    <m/>
    <m/>
    <m/>
    <m/>
    <m/>
    <m/>
    <m/>
    <m/>
    <m/>
    <m/>
    <n v="70"/>
    <n v="134.25"/>
    <n v="9397.5"/>
    <n v="0.83"/>
    <n v="22.822500000000005"/>
    <n v="1597.5750000000003"/>
  </r>
  <r>
    <n v="25"/>
    <m/>
    <s v="929817-02"/>
    <s v="여성"/>
    <x v="0"/>
    <x v="2"/>
    <s v="DEVA Faux Fur Bomber"/>
    <n v="159000"/>
    <n v="10812000"/>
    <s v="I"/>
    <m/>
    <n v="2"/>
    <n v="66"/>
    <m/>
    <m/>
    <m/>
    <m/>
    <m/>
    <m/>
    <m/>
    <m/>
    <m/>
    <m/>
    <m/>
    <m/>
    <m/>
    <m/>
    <n v="68"/>
    <n v="119.25"/>
    <n v="8109"/>
    <n v="0.83"/>
    <n v="20.272500000000004"/>
    <n v="1378.5300000000002"/>
  </r>
  <r>
    <n v="26"/>
    <m/>
    <s v="597662-01"/>
    <s v="여성"/>
    <x v="0"/>
    <x v="9"/>
    <s v="Classics Logo T7 MR Leggi"/>
    <n v="49000"/>
    <n v="3038000"/>
    <s v="I"/>
    <m/>
    <n v="58"/>
    <n v="3"/>
    <n v="1"/>
    <m/>
    <m/>
    <m/>
    <m/>
    <m/>
    <m/>
    <m/>
    <m/>
    <m/>
    <m/>
    <m/>
    <m/>
    <m/>
    <n v="62"/>
    <n v="36.75"/>
    <n v="2278.5"/>
    <n v="0.83"/>
    <n v="6.2475000000000014"/>
    <n v="387.34500000000008"/>
  </r>
  <r>
    <n v="27"/>
    <m/>
    <s v="598854-01"/>
    <s v="여성"/>
    <x v="0"/>
    <x v="0"/>
    <s v="Classics Wide Leg Pants"/>
    <n v="89000"/>
    <n v="4450000"/>
    <s v="I"/>
    <m/>
    <n v="49"/>
    <n v="1"/>
    <m/>
    <m/>
    <m/>
    <m/>
    <m/>
    <m/>
    <m/>
    <m/>
    <m/>
    <m/>
    <m/>
    <m/>
    <m/>
    <m/>
    <n v="50"/>
    <n v="66.75"/>
    <n v="3337.5"/>
    <n v="0.83"/>
    <n v="11.347500000000002"/>
    <n v="567.37500000000011"/>
  </r>
  <r>
    <n v="28"/>
    <m/>
    <s v="583890-01"/>
    <s v="여성"/>
    <x v="0"/>
    <x v="4"/>
    <s v="Evostripe Full-Zip Hoodie"/>
    <n v="89000"/>
    <n v="4183000"/>
    <s v="I"/>
    <m/>
    <n v="34"/>
    <n v="12"/>
    <n v="1"/>
    <m/>
    <m/>
    <m/>
    <m/>
    <m/>
    <m/>
    <m/>
    <m/>
    <m/>
    <m/>
    <m/>
    <m/>
    <m/>
    <n v="47"/>
    <n v="66.75"/>
    <n v="3137.25"/>
    <n v="0.83"/>
    <n v="11.347500000000002"/>
    <n v="533.3325000000001"/>
  </r>
  <r>
    <n v="29"/>
    <m/>
    <s v="597649-01"/>
    <s v="여성"/>
    <x v="0"/>
    <x v="10"/>
    <s v="Classics Ribbed Skirt"/>
    <n v="59000"/>
    <n v="2006000"/>
    <s v="I"/>
    <m/>
    <n v="28"/>
    <n v="3"/>
    <n v="3"/>
    <m/>
    <m/>
    <m/>
    <m/>
    <m/>
    <m/>
    <m/>
    <m/>
    <m/>
    <m/>
    <m/>
    <m/>
    <m/>
    <n v="34"/>
    <n v="44.25"/>
    <n v="1504.5"/>
    <n v="0.83"/>
    <n v="7.5225000000000017"/>
    <n v="255.76500000000007"/>
  </r>
  <r>
    <n v="30"/>
    <m/>
    <s v="519566-02"/>
    <s v="여성"/>
    <x v="0"/>
    <x v="9"/>
    <s v="Train First Mile Xtreme 7"/>
    <n v="109000"/>
    <n v="3597000"/>
    <s v="I"/>
    <m/>
    <m/>
    <m/>
    <m/>
    <m/>
    <m/>
    <n v="33"/>
    <m/>
    <m/>
    <m/>
    <m/>
    <m/>
    <m/>
    <m/>
    <m/>
    <m/>
    <m/>
    <n v="33"/>
    <n v="81.75"/>
    <n v="2697.75"/>
    <n v="0.83"/>
    <n v="13.897500000000003"/>
    <n v="458.61750000000006"/>
  </r>
  <r>
    <n v="31"/>
    <m/>
    <s v="929728-02"/>
    <s v="여성"/>
    <x v="0"/>
    <x v="4"/>
    <s v="Woven Suit_JKT W"/>
    <n v="139000"/>
    <n v="4309000"/>
    <s v="I"/>
    <m/>
    <n v="12"/>
    <n v="7"/>
    <n v="12"/>
    <m/>
    <m/>
    <m/>
    <m/>
    <m/>
    <m/>
    <m/>
    <m/>
    <m/>
    <m/>
    <m/>
    <m/>
    <m/>
    <n v="31"/>
    <n v="104.25"/>
    <n v="3231.75"/>
    <n v="0.83"/>
    <n v="17.722500000000004"/>
    <n v="549.39750000000015"/>
  </r>
  <r>
    <n v="32"/>
    <m/>
    <s v="597710-01"/>
    <s v="여성"/>
    <x v="0"/>
    <x v="6"/>
    <s v="W Primaloft Vest"/>
    <n v="149000"/>
    <n v="4321000"/>
    <s v="I"/>
    <m/>
    <n v="7"/>
    <n v="12"/>
    <n v="10"/>
    <m/>
    <m/>
    <m/>
    <m/>
    <m/>
    <m/>
    <m/>
    <m/>
    <m/>
    <m/>
    <m/>
    <m/>
    <m/>
    <n v="29"/>
    <n v="111.75"/>
    <n v="3240.75"/>
    <n v="0.83"/>
    <n v="18.997500000000006"/>
    <n v="550.92750000000012"/>
  </r>
  <r>
    <n v="33"/>
    <m/>
    <s v="929725-01"/>
    <s v="여성"/>
    <x v="0"/>
    <x v="0"/>
    <s v="Knit Suit_Pants W"/>
    <n v="99000"/>
    <n v="2178000"/>
    <s v="I"/>
    <m/>
    <n v="19"/>
    <m/>
    <n v="2"/>
    <n v="1"/>
    <m/>
    <m/>
    <m/>
    <m/>
    <m/>
    <m/>
    <m/>
    <m/>
    <m/>
    <m/>
    <m/>
    <m/>
    <n v="22"/>
    <n v="74.25"/>
    <n v="1633.5"/>
    <n v="0.83"/>
    <n v="12.622500000000002"/>
    <n v="277.69500000000005"/>
  </r>
  <r>
    <n v="34"/>
    <m/>
    <s v="583890-05"/>
    <s v="여성"/>
    <x v="0"/>
    <x v="4"/>
    <s v="Evostripe Full-Zip Hoodie"/>
    <n v="89000"/>
    <n v="1246000"/>
    <s v="I"/>
    <m/>
    <n v="4"/>
    <n v="7"/>
    <n v="3"/>
    <m/>
    <m/>
    <m/>
    <m/>
    <m/>
    <m/>
    <m/>
    <m/>
    <m/>
    <m/>
    <m/>
    <m/>
    <m/>
    <n v="14"/>
    <n v="66.75"/>
    <n v="934.5"/>
    <n v="0.83"/>
    <n v="11.347500000000002"/>
    <n v="158.86500000000004"/>
  </r>
  <r>
    <n v="35"/>
    <m/>
    <s v="518256-16"/>
    <s v="여성"/>
    <x v="0"/>
    <x v="5"/>
    <s v="Ignite Heather SS Tee"/>
    <n v="39000"/>
    <n v="156000"/>
    <s v="I"/>
    <m/>
    <m/>
    <m/>
    <m/>
    <m/>
    <m/>
    <n v="4"/>
    <m/>
    <m/>
    <m/>
    <m/>
    <m/>
    <m/>
    <m/>
    <m/>
    <m/>
    <m/>
    <n v="4"/>
    <n v="29.25"/>
    <n v="117"/>
    <n v="0.83"/>
    <n v="4.972500000000001"/>
    <n v="19.890000000000004"/>
  </r>
  <r>
    <n v="36"/>
    <m/>
    <s v="519480-04"/>
    <s v="여성"/>
    <x v="0"/>
    <x v="4"/>
    <s v="Train Zip Crew Sweatshirt"/>
    <n v="79000"/>
    <n v="316000"/>
    <s v="I"/>
    <m/>
    <m/>
    <n v="2"/>
    <n v="2"/>
    <m/>
    <m/>
    <m/>
    <m/>
    <m/>
    <m/>
    <m/>
    <m/>
    <m/>
    <m/>
    <m/>
    <m/>
    <m/>
    <n v="4"/>
    <n v="59.25"/>
    <n v="237"/>
    <n v="0.83"/>
    <n v="10.072500000000002"/>
    <n v="40.290000000000006"/>
  </r>
  <r>
    <n v="37"/>
    <m/>
    <s v="519564-02"/>
    <s v="여성"/>
    <x v="0"/>
    <x v="11"/>
    <s v="Mid Impact First Mile Lon"/>
    <n v="69000"/>
    <n v="276000"/>
    <s v="I"/>
    <m/>
    <m/>
    <m/>
    <m/>
    <m/>
    <m/>
    <n v="4"/>
    <m/>
    <m/>
    <m/>
    <m/>
    <m/>
    <m/>
    <m/>
    <m/>
    <m/>
    <m/>
    <n v="4"/>
    <n v="51.75"/>
    <n v="207"/>
    <n v="0.83"/>
    <n v="8.7975000000000012"/>
    <n v="35.190000000000005"/>
  </r>
  <r>
    <n v="38"/>
    <m/>
    <s v="596327-01"/>
    <s v="여성"/>
    <x v="0"/>
    <x v="1"/>
    <s v="Evide Jacket"/>
    <n v="104000"/>
    <n v="416000"/>
    <s v="I"/>
    <m/>
    <m/>
    <m/>
    <m/>
    <m/>
    <m/>
    <n v="4"/>
    <m/>
    <m/>
    <m/>
    <m/>
    <m/>
    <m/>
    <m/>
    <m/>
    <m/>
    <m/>
    <n v="4"/>
    <n v="78"/>
    <n v="312"/>
    <n v="0.83"/>
    <n v="13.260000000000003"/>
    <n v="53.040000000000013"/>
  </r>
  <r>
    <n v="39"/>
    <m/>
    <s v="518911-31"/>
    <s v="여성"/>
    <x v="0"/>
    <x v="11"/>
    <s v="4Keeps Bra PM"/>
    <n v="49000"/>
    <n v="147000"/>
    <s v="I"/>
    <m/>
    <n v="3"/>
    <m/>
    <m/>
    <m/>
    <m/>
    <m/>
    <m/>
    <m/>
    <m/>
    <m/>
    <m/>
    <m/>
    <m/>
    <m/>
    <m/>
    <m/>
    <n v="3"/>
    <n v="36.75"/>
    <n v="110.25"/>
    <n v="0.83"/>
    <n v="6.2475000000000014"/>
    <n v="18.742500000000003"/>
  </r>
  <r>
    <n v="40"/>
    <m/>
    <s v="929299-01"/>
    <s v="여성"/>
    <x v="0"/>
    <x v="4"/>
    <s v="Training Woven Jacket W"/>
    <n v="139000"/>
    <n v="417000"/>
    <s v="I"/>
    <m/>
    <m/>
    <m/>
    <m/>
    <m/>
    <m/>
    <n v="3"/>
    <m/>
    <m/>
    <m/>
    <m/>
    <m/>
    <m/>
    <m/>
    <m/>
    <m/>
    <m/>
    <n v="3"/>
    <n v="104.25"/>
    <n v="312.75"/>
    <n v="0.83"/>
    <n v="17.722500000000004"/>
    <n v="53.167500000000011"/>
  </r>
  <r>
    <n v="41"/>
    <m/>
    <s v="583891-05"/>
    <s v="여성"/>
    <x v="0"/>
    <x v="0"/>
    <s v="Evostripe Pants op"/>
    <n v="69000"/>
    <n v="138000"/>
    <s v="I"/>
    <m/>
    <m/>
    <n v="1"/>
    <n v="1"/>
    <m/>
    <m/>
    <m/>
    <m/>
    <m/>
    <m/>
    <m/>
    <m/>
    <m/>
    <m/>
    <m/>
    <m/>
    <m/>
    <n v="2"/>
    <n v="51.75"/>
    <n v="103.5"/>
    <n v="0.83"/>
    <n v="8.7975000000000012"/>
    <n v="17.595000000000002"/>
  </r>
  <r>
    <n v="42"/>
    <m/>
    <s v="517451-01"/>
    <s v="여성"/>
    <x v="0"/>
    <x v="8"/>
    <s v="Ignite 3 Short"/>
    <n v="44000"/>
    <n v="44000"/>
    <s v="I"/>
    <m/>
    <m/>
    <m/>
    <m/>
    <m/>
    <m/>
    <n v="1"/>
    <m/>
    <m/>
    <m/>
    <m/>
    <m/>
    <m/>
    <m/>
    <m/>
    <m/>
    <m/>
    <n v="1"/>
    <n v="33"/>
    <n v="33"/>
    <n v="0.83"/>
    <n v="5.6100000000000012"/>
    <n v="5.6100000000000012"/>
  </r>
  <r>
    <n v="43"/>
    <m/>
    <s v="518255-02"/>
    <s v="여성"/>
    <x v="0"/>
    <x v="5"/>
    <s v="Ignite SS Tee"/>
    <n v="39000"/>
    <n v="39000"/>
    <s v="I"/>
    <m/>
    <m/>
    <m/>
    <m/>
    <m/>
    <m/>
    <n v="1"/>
    <m/>
    <m/>
    <m/>
    <m/>
    <m/>
    <m/>
    <m/>
    <m/>
    <m/>
    <m/>
    <n v="1"/>
    <n v="29.25"/>
    <n v="29.25"/>
    <n v="0.83"/>
    <n v="4.972500000000001"/>
    <n v="4.972500000000001"/>
  </r>
  <r>
    <n v="44"/>
    <m/>
    <s v="597078-02"/>
    <s v="여성"/>
    <x v="0"/>
    <x v="4"/>
    <s v="Evide AOP Hoody"/>
    <n v="84000"/>
    <n v="84000"/>
    <s v="I"/>
    <m/>
    <m/>
    <m/>
    <m/>
    <m/>
    <m/>
    <n v="1"/>
    <m/>
    <m/>
    <m/>
    <m/>
    <m/>
    <m/>
    <m/>
    <m/>
    <m/>
    <m/>
    <n v="1"/>
    <n v="63"/>
    <n v="63"/>
    <n v="0.83"/>
    <n v="10.710000000000003"/>
    <n v="10.710000000000003"/>
  </r>
  <r>
    <n v="45"/>
    <m/>
    <s v="597648-01"/>
    <s v="여성"/>
    <x v="0"/>
    <x v="5"/>
    <s v="Classics Ribbed Longsleev"/>
    <n v="54000"/>
    <n v="54000"/>
    <s v="I"/>
    <m/>
    <m/>
    <m/>
    <m/>
    <m/>
    <m/>
    <n v="1"/>
    <m/>
    <m/>
    <m/>
    <m/>
    <m/>
    <m/>
    <m/>
    <m/>
    <m/>
    <m/>
    <n v="1"/>
    <n v="40.5"/>
    <n v="40.5"/>
    <n v="0.83"/>
    <n v="6.8850000000000016"/>
    <n v="6.8850000000000016"/>
  </r>
  <r>
    <n v="46"/>
    <m/>
    <s v="929818-01"/>
    <s v="여성"/>
    <x v="0"/>
    <x v="4"/>
    <s v="DEVA Velour Hoody W"/>
    <n v="89000"/>
    <n v="89000"/>
    <s v="I"/>
    <m/>
    <m/>
    <m/>
    <n v="1"/>
    <m/>
    <m/>
    <m/>
    <m/>
    <m/>
    <m/>
    <m/>
    <m/>
    <m/>
    <m/>
    <m/>
    <m/>
    <m/>
    <n v="1"/>
    <n v="66.75"/>
    <n v="66.75"/>
    <n v="0.83"/>
    <n v="11.347500000000002"/>
    <n v="11.347500000000002"/>
  </r>
  <r>
    <n v="1"/>
    <m/>
    <s v="929890-02"/>
    <s v="키즈"/>
    <x v="1"/>
    <x v="6"/>
    <s v="CC KIDS Boa Fleece Vest"/>
    <n v="54000"/>
    <n v="17658000"/>
    <s v="II"/>
    <n v="327"/>
    <m/>
    <m/>
    <m/>
    <m/>
    <m/>
    <m/>
    <m/>
    <m/>
    <m/>
    <m/>
    <m/>
    <m/>
    <m/>
    <m/>
    <m/>
    <m/>
    <n v="327"/>
    <n v="40.5"/>
    <n v="13243.5"/>
    <n v="0.83"/>
    <n v="6.8850000000000016"/>
    <n v="2251.3950000000004"/>
  </r>
  <r>
    <n v="1"/>
    <m/>
    <s v="929832-01"/>
    <s v="용품"/>
    <x v="2"/>
    <x v="12"/>
    <s v="PRIME BUCKET HAT"/>
    <n v="39000"/>
    <n v="21060000"/>
    <s v="III"/>
    <m/>
    <n v="540"/>
    <m/>
    <m/>
    <m/>
    <m/>
    <m/>
    <m/>
    <m/>
    <m/>
    <m/>
    <m/>
    <m/>
    <m/>
    <m/>
    <m/>
    <m/>
    <n v="540"/>
    <n v="29.25"/>
    <n v="15795"/>
    <n v="0.83"/>
    <n v="4.972500000000001"/>
    <n v="2685.1500000000005"/>
  </r>
  <r>
    <n v="2"/>
    <m/>
    <s v="932219-01"/>
    <s v="용품"/>
    <x v="2"/>
    <x v="13"/>
    <s v="PRIME BUCKET HAT"/>
    <n v="39000"/>
    <n v="7878000"/>
    <s v="III"/>
    <m/>
    <n v="202"/>
    <m/>
    <m/>
    <m/>
    <m/>
    <m/>
    <m/>
    <m/>
    <m/>
    <m/>
    <m/>
    <m/>
    <m/>
    <m/>
    <m/>
    <m/>
    <n v="202"/>
    <n v="29.25"/>
    <n v="5908.5"/>
    <n v="0.83"/>
    <n v="4.972500000000001"/>
    <n v="1004.4450000000002"/>
  </r>
  <r>
    <n v="3"/>
    <m/>
    <s v="929893-02"/>
    <s v="용품"/>
    <x v="2"/>
    <x v="14"/>
    <s v="KD Campaign socks"/>
    <n v="9900"/>
    <n v="207900"/>
    <s v="III"/>
    <m/>
    <m/>
    <m/>
    <n v="21"/>
    <m/>
    <m/>
    <m/>
    <m/>
    <m/>
    <m/>
    <m/>
    <m/>
    <m/>
    <m/>
    <m/>
    <m/>
    <m/>
    <n v="21"/>
    <n v="7.4249999999999998"/>
    <n v="155.92499999999998"/>
    <n v="0.83"/>
    <n v="1.2622500000000003"/>
    <n v="26.507250000000006"/>
  </r>
  <r>
    <n v="4"/>
    <m/>
    <s v="P077354-01"/>
    <s v="용품"/>
    <x v="2"/>
    <x v="12"/>
    <s v="Originals Backpack Retro"/>
    <n v="59000"/>
    <n v="354000"/>
    <s v="III"/>
    <m/>
    <n v="6"/>
    <m/>
    <m/>
    <m/>
    <m/>
    <m/>
    <m/>
    <m/>
    <m/>
    <m/>
    <m/>
    <m/>
    <m/>
    <m/>
    <m/>
    <m/>
    <n v="6"/>
    <n v="44.25"/>
    <n v="265.5"/>
    <n v="0.83"/>
    <n v="7.5225000000000017"/>
    <n v="45.135000000000012"/>
  </r>
  <r>
    <n v="5"/>
    <m/>
    <s v="P077459-01"/>
    <s v="용품"/>
    <x v="2"/>
    <x v="15"/>
    <s v="CSM Messenger S"/>
    <n v="69000"/>
    <n v="207000"/>
    <s v="III"/>
    <m/>
    <m/>
    <m/>
    <n v="3"/>
    <m/>
    <m/>
    <m/>
    <m/>
    <m/>
    <m/>
    <m/>
    <m/>
    <m/>
    <m/>
    <m/>
    <m/>
    <m/>
    <n v="3"/>
    <n v="51.75"/>
    <n v="155.25"/>
    <n v="0.83"/>
    <n v="8.7975000000000012"/>
    <n v="26.392500000000005"/>
  </r>
  <r>
    <n v="6"/>
    <m/>
    <s v="P075705-01"/>
    <s v="용품"/>
    <x v="2"/>
    <x v="16"/>
    <s v="PR Classic Waist Bag"/>
    <n v="39000"/>
    <n v="78000"/>
    <s v="III"/>
    <m/>
    <m/>
    <m/>
    <n v="2"/>
    <m/>
    <m/>
    <m/>
    <m/>
    <m/>
    <m/>
    <m/>
    <m/>
    <m/>
    <m/>
    <m/>
    <m/>
    <m/>
    <n v="2"/>
    <n v="29.25"/>
    <n v="58.5"/>
    <n v="0.83"/>
    <n v="4.972500000000001"/>
    <n v="9.9450000000000021"/>
  </r>
  <r>
    <n v="7"/>
    <m/>
    <s v="P077304-01"/>
    <s v="용품"/>
    <x v="2"/>
    <x v="16"/>
    <s v="PUMA Academy Portable"/>
    <n v="19000"/>
    <n v="38000"/>
    <s v="III"/>
    <m/>
    <m/>
    <m/>
    <n v="2"/>
    <m/>
    <m/>
    <m/>
    <m/>
    <m/>
    <m/>
    <m/>
    <m/>
    <m/>
    <m/>
    <m/>
    <m/>
    <m/>
    <n v="2"/>
    <n v="14.25"/>
    <n v="28.5"/>
    <n v="0.83"/>
    <n v="2.4225000000000008"/>
    <n v="4.8450000000000015"/>
  </r>
  <r>
    <n v="8"/>
    <m/>
    <s v="P083389-01"/>
    <s v="용품"/>
    <x v="2"/>
    <x v="17"/>
    <s v="MCFC IFtblCore Fan Ball M"/>
    <n v="19000"/>
    <n v="38000"/>
    <s v="III"/>
    <n v="2"/>
    <m/>
    <m/>
    <m/>
    <m/>
    <m/>
    <m/>
    <m/>
    <m/>
    <m/>
    <m/>
    <m/>
    <m/>
    <m/>
    <m/>
    <m/>
    <m/>
    <n v="2"/>
    <n v="14.25"/>
    <n v="28.5"/>
    <n v="0.83"/>
    <n v="2.4225000000000008"/>
    <n v="4.8450000000000015"/>
  </r>
  <r>
    <n v="9"/>
    <m/>
    <s v="P023028-02"/>
    <s v="용품"/>
    <x v="2"/>
    <x v="13"/>
    <s v="Monoline 110 Snapback Cap"/>
    <n v="39000"/>
    <n v="39000"/>
    <s v="III"/>
    <m/>
    <m/>
    <m/>
    <n v="1"/>
    <m/>
    <m/>
    <m/>
    <m/>
    <m/>
    <m/>
    <m/>
    <m/>
    <m/>
    <m/>
    <m/>
    <m/>
    <m/>
    <n v="1"/>
    <n v="29.25"/>
    <n v="29.25"/>
    <n v="0.83"/>
    <n v="4.972500000000001"/>
    <n v="4.972500000000001"/>
  </r>
  <r>
    <n v="10"/>
    <m/>
    <s v="P023054-01"/>
    <s v="용품"/>
    <x v="2"/>
    <x v="13"/>
    <s v="Sandwich City Snapback Ca"/>
    <n v="49000"/>
    <n v="49000"/>
    <s v="III"/>
    <m/>
    <m/>
    <m/>
    <n v="1"/>
    <m/>
    <m/>
    <m/>
    <m/>
    <m/>
    <m/>
    <m/>
    <m/>
    <m/>
    <m/>
    <m/>
    <m/>
    <m/>
    <n v="1"/>
    <n v="36.75"/>
    <n v="36.75"/>
    <n v="0.83"/>
    <n v="6.2475000000000014"/>
    <n v="6.2475000000000014"/>
  </r>
  <r>
    <n v="11"/>
    <m/>
    <s v="895700-01"/>
    <s v="용품"/>
    <x v="3"/>
    <x v="14"/>
    <s v="Basic Footie M"/>
    <n v="4900"/>
    <n v="4900"/>
    <s v="III"/>
    <m/>
    <m/>
    <n v="1"/>
    <m/>
    <m/>
    <m/>
    <m/>
    <m/>
    <m/>
    <m/>
    <m/>
    <m/>
    <m/>
    <m/>
    <m/>
    <m/>
    <m/>
    <n v="1"/>
    <n v="3.6750000000000003"/>
    <n v="3.6750000000000003"/>
    <n v="0.83"/>
    <n v="0.62475000000000014"/>
    <n v="0.62475000000000014"/>
  </r>
  <r>
    <n v="1"/>
    <m/>
    <s v="371149-15"/>
    <s v="성인"/>
    <x v="4"/>
    <x v="18"/>
    <s v="FUTURE RIDER PLAY ON"/>
    <n v="99000"/>
    <n v="24354000"/>
    <s v="IV"/>
    <n v="135"/>
    <n v="110"/>
    <m/>
    <m/>
    <m/>
    <m/>
    <m/>
    <m/>
    <m/>
    <m/>
    <n v="1"/>
    <m/>
    <m/>
    <m/>
    <m/>
    <m/>
    <m/>
    <n v="246"/>
    <n v="74.25"/>
    <n v="18265.5"/>
    <n v="0.83"/>
    <n v="12.622500000000002"/>
    <n v="3105.1350000000007"/>
  </r>
  <r>
    <n v="2"/>
    <m/>
    <s v="373031-06"/>
    <s v="성인"/>
    <x v="4"/>
    <x v="18"/>
    <s v="Carina Lift"/>
    <n v="74000"/>
    <n v="10360000"/>
    <s v="IV"/>
    <n v="18"/>
    <n v="25"/>
    <n v="53"/>
    <n v="12"/>
    <n v="12"/>
    <n v="3"/>
    <n v="7"/>
    <n v="8"/>
    <n v="2"/>
    <m/>
    <m/>
    <m/>
    <m/>
    <m/>
    <m/>
    <m/>
    <m/>
    <n v="140"/>
    <n v="55.5"/>
    <n v="7770"/>
    <n v="0.83"/>
    <n v="9.4350000000000023"/>
    <n v="1320.9000000000003"/>
  </r>
  <r>
    <n v="3"/>
    <m/>
    <s v="193753-01"/>
    <s v="성인"/>
    <x v="4"/>
    <x v="18"/>
    <s v="UltraRide"/>
    <n v="129000"/>
    <n v="14706000"/>
    <s v="IV"/>
    <m/>
    <m/>
    <m/>
    <m/>
    <m/>
    <m/>
    <n v="14"/>
    <n v="13"/>
    <n v="31"/>
    <n v="23"/>
    <n v="22"/>
    <n v="8"/>
    <n v="3"/>
    <m/>
    <m/>
    <m/>
    <m/>
    <n v="114"/>
    <n v="96.75"/>
    <n v="11029.5"/>
    <n v="0.83"/>
    <n v="16.447500000000005"/>
    <n v="1875.0150000000006"/>
  </r>
  <r>
    <n v="4"/>
    <m/>
    <s v="371907-05"/>
    <s v="성인"/>
    <x v="4"/>
    <x v="18"/>
    <s v="Ralph Sampson Vulc"/>
    <n v="79000"/>
    <n v="7189000"/>
    <s v="IV"/>
    <n v="40"/>
    <n v="11"/>
    <n v="11"/>
    <n v="1"/>
    <n v="2"/>
    <n v="4"/>
    <n v="6"/>
    <n v="4"/>
    <n v="4"/>
    <n v="2"/>
    <n v="2"/>
    <n v="2"/>
    <n v="2"/>
    <m/>
    <m/>
    <m/>
    <m/>
    <n v="91"/>
    <n v="59.25"/>
    <n v="5391.75"/>
    <n v="0.83"/>
    <n v="10.072500000000002"/>
    <n v="916.5975000000002"/>
  </r>
  <r>
    <n v="5"/>
    <m/>
    <s v="371149-25"/>
    <s v="성인"/>
    <x v="4"/>
    <x v="18"/>
    <s v="FUTURE RIDER PLAY ON"/>
    <n v="99000"/>
    <n v="8514000"/>
    <s v="IV"/>
    <n v="40"/>
    <n v="41"/>
    <n v="1"/>
    <n v="1"/>
    <m/>
    <n v="1"/>
    <n v="1"/>
    <n v="1"/>
    <m/>
    <m/>
    <m/>
    <m/>
    <m/>
    <m/>
    <m/>
    <m/>
    <m/>
    <n v="86"/>
    <n v="74.25"/>
    <n v="6385.5"/>
    <n v="0.83"/>
    <n v="12.622500000000002"/>
    <n v="1085.5350000000003"/>
  </r>
  <r>
    <n v="6"/>
    <m/>
    <s v="371149-14"/>
    <s v="성인"/>
    <x v="4"/>
    <x v="18"/>
    <s v="FUTURE RIDER PLAY ON"/>
    <n v="99000"/>
    <n v="7722000"/>
    <s v="IV"/>
    <n v="61"/>
    <n v="6"/>
    <n v="1"/>
    <m/>
    <n v="1"/>
    <n v="3"/>
    <n v="3"/>
    <n v="3"/>
    <m/>
    <m/>
    <m/>
    <m/>
    <m/>
    <m/>
    <m/>
    <m/>
    <m/>
    <n v="78"/>
    <n v="74.25"/>
    <n v="5791.5"/>
    <n v="0.83"/>
    <n v="12.622500000000002"/>
    <n v="984.55500000000018"/>
  </r>
  <r>
    <n v="7"/>
    <m/>
    <s v="374878-01"/>
    <s v="성인"/>
    <x v="4"/>
    <x v="18"/>
    <s v="Sky LX Low R. Dassler Leg"/>
    <n v="139000"/>
    <n v="8479000"/>
    <s v="IV"/>
    <n v="16"/>
    <n v="15"/>
    <n v="6"/>
    <n v="6"/>
    <n v="5"/>
    <n v="3"/>
    <n v="2"/>
    <m/>
    <n v="4"/>
    <n v="2"/>
    <m/>
    <m/>
    <m/>
    <m/>
    <n v="2"/>
    <m/>
    <m/>
    <n v="61"/>
    <n v="104.25"/>
    <n v="6359.25"/>
    <n v="0.83"/>
    <n v="17.722500000000004"/>
    <n v="1081.0725000000002"/>
  </r>
  <r>
    <n v="8"/>
    <m/>
    <s v="193756-01"/>
    <s v="성인"/>
    <x v="4"/>
    <x v="18"/>
    <s v="UltraRide Wns"/>
    <n v="129000"/>
    <n v="6966000"/>
    <s v="IV"/>
    <n v="13"/>
    <n v="12"/>
    <n v="5"/>
    <n v="5"/>
    <n v="3"/>
    <n v="5"/>
    <n v="10"/>
    <n v="1"/>
    <m/>
    <m/>
    <m/>
    <m/>
    <m/>
    <m/>
    <m/>
    <m/>
    <m/>
    <n v="54"/>
    <n v="96.75"/>
    <n v="5224.5"/>
    <n v="0.83"/>
    <n v="16.447500000000005"/>
    <n v="888.1650000000003"/>
  </r>
  <r>
    <n v="9"/>
    <m/>
    <s v="373443-05"/>
    <s v="성인"/>
    <x v="4"/>
    <x v="18"/>
    <s v="Mile Rider Sunny Gataway"/>
    <n v="109000"/>
    <n v="5341000"/>
    <s v="IV"/>
    <n v="10"/>
    <n v="11"/>
    <n v="8"/>
    <n v="6"/>
    <n v="6"/>
    <n v="5"/>
    <n v="3"/>
    <m/>
    <m/>
    <m/>
    <m/>
    <m/>
    <m/>
    <m/>
    <m/>
    <m/>
    <m/>
    <n v="49"/>
    <n v="81.75"/>
    <n v="4005.75"/>
    <n v="0.83"/>
    <n v="13.897500000000003"/>
    <n v="680.97750000000008"/>
  </r>
  <r>
    <n v="10"/>
    <m/>
    <s v="364040-05"/>
    <s v="성인"/>
    <x v="4"/>
    <x v="18"/>
    <s v="Basket Platform Core"/>
    <n v="109000"/>
    <n v="4905000"/>
    <s v="IV"/>
    <n v="3"/>
    <n v="3"/>
    <n v="3"/>
    <n v="3"/>
    <n v="5"/>
    <n v="3"/>
    <n v="4"/>
    <n v="6"/>
    <n v="2"/>
    <n v="2"/>
    <n v="3"/>
    <n v="4"/>
    <n v="4"/>
    <m/>
    <m/>
    <m/>
    <m/>
    <n v="45"/>
    <n v="81.75"/>
    <n v="3678.75"/>
    <n v="0.83"/>
    <n v="13.897500000000003"/>
    <n v="625.38750000000016"/>
  </r>
  <r>
    <n v="11"/>
    <m/>
    <s v="374122-01"/>
    <s v="성인"/>
    <x v="4"/>
    <x v="18"/>
    <s v="X-Ray Lite"/>
    <n v="69000"/>
    <n v="2346000"/>
    <s v="IV"/>
    <n v="26"/>
    <n v="7"/>
    <n v="1"/>
    <m/>
    <m/>
    <m/>
    <m/>
    <m/>
    <m/>
    <m/>
    <m/>
    <m/>
    <m/>
    <m/>
    <m/>
    <m/>
    <m/>
    <n v="34"/>
    <n v="51.75"/>
    <n v="1759.5"/>
    <n v="0.83"/>
    <n v="8.7975000000000012"/>
    <n v="299.11500000000007"/>
  </r>
  <r>
    <n v="12"/>
    <m/>
    <s v="374876-01"/>
    <s v="성인"/>
    <x v="4"/>
    <x v="18"/>
    <s v="Mirage OG R. Dassler Lega"/>
    <n v="149000"/>
    <n v="3725000"/>
    <s v="IV"/>
    <n v="10"/>
    <n v="5"/>
    <n v="3"/>
    <n v="1"/>
    <m/>
    <n v="1"/>
    <m/>
    <n v="2"/>
    <m/>
    <n v="1"/>
    <n v="2"/>
    <m/>
    <m/>
    <m/>
    <m/>
    <m/>
    <m/>
    <n v="25"/>
    <n v="111.75"/>
    <n v="2793.75"/>
    <n v="0.83"/>
    <n v="18.997500000000006"/>
    <n v="474.93750000000017"/>
  </r>
  <r>
    <n v="13"/>
    <m/>
    <s v="193993-02"/>
    <s v="성인"/>
    <x v="4"/>
    <x v="18"/>
    <s v="IGNITE PWRADAPT Pro DISC"/>
    <n v="194000"/>
    <n v="4074000"/>
    <s v="IV"/>
    <m/>
    <m/>
    <m/>
    <m/>
    <m/>
    <m/>
    <n v="6"/>
    <n v="3"/>
    <n v="4"/>
    <n v="3"/>
    <n v="2"/>
    <n v="3"/>
    <m/>
    <m/>
    <m/>
    <m/>
    <m/>
    <n v="21"/>
    <n v="145.5"/>
    <n v="3055.5"/>
    <n v="0.83"/>
    <n v="24.735000000000007"/>
    <n v="519.43500000000017"/>
  </r>
  <r>
    <n v="14"/>
    <m/>
    <s v="375869-02"/>
    <s v="성인"/>
    <x v="4"/>
    <x v="18"/>
    <s v="RS 2.0 KD"/>
    <n v="119000"/>
    <n v="2380000"/>
    <s v="IV"/>
    <n v="18"/>
    <n v="2"/>
    <m/>
    <m/>
    <m/>
    <m/>
    <m/>
    <m/>
    <m/>
    <m/>
    <m/>
    <m/>
    <m/>
    <m/>
    <m/>
    <m/>
    <m/>
    <n v="20"/>
    <n v="89.25"/>
    <n v="1785"/>
    <n v="0.83"/>
    <n v="15.172500000000003"/>
    <n v="303.45000000000005"/>
  </r>
  <r>
    <n v="15"/>
    <m/>
    <s v="193762-01"/>
    <s v="성인"/>
    <x v="4"/>
    <x v="18"/>
    <s v="Minima"/>
    <n v="99000"/>
    <n v="1782000"/>
    <s v="IV"/>
    <m/>
    <m/>
    <m/>
    <m/>
    <m/>
    <m/>
    <n v="4"/>
    <m/>
    <n v="2"/>
    <n v="5"/>
    <n v="5"/>
    <n v="1"/>
    <n v="1"/>
    <m/>
    <m/>
    <m/>
    <m/>
    <n v="18"/>
    <n v="74.25"/>
    <n v="1336.5"/>
    <n v="0.83"/>
    <n v="12.622500000000002"/>
    <n v="227.20500000000004"/>
  </r>
  <r>
    <n v="16"/>
    <m/>
    <s v="374122-03"/>
    <s v="성인"/>
    <x v="4"/>
    <x v="18"/>
    <s v="X-Ray Lite"/>
    <n v="69000"/>
    <n v="1242000"/>
    <s v="IV"/>
    <n v="10"/>
    <n v="4"/>
    <n v="1"/>
    <m/>
    <n v="1"/>
    <m/>
    <m/>
    <m/>
    <m/>
    <m/>
    <n v="2"/>
    <m/>
    <m/>
    <m/>
    <m/>
    <m/>
    <m/>
    <n v="18"/>
    <n v="51.75"/>
    <n v="931.5"/>
    <n v="0.83"/>
    <n v="8.7975000000000012"/>
    <n v="158.35500000000002"/>
  </r>
  <r>
    <n v="17"/>
    <m/>
    <s v="192432-01"/>
    <s v="성인"/>
    <x v="4"/>
    <x v="18"/>
    <s v="IGNITE Statement Low WP"/>
    <n v="139000"/>
    <n v="1251000"/>
    <s v="IV"/>
    <n v="6"/>
    <n v="2"/>
    <n v="1"/>
    <m/>
    <m/>
    <m/>
    <m/>
    <m/>
    <m/>
    <m/>
    <m/>
    <m/>
    <m/>
    <m/>
    <m/>
    <m/>
    <m/>
    <n v="9"/>
    <n v="104.25"/>
    <n v="938.25"/>
    <n v="0.83"/>
    <n v="17.722500000000004"/>
    <n v="159.50250000000003"/>
  </r>
  <r>
    <n v="18"/>
    <m/>
    <s v="374215-01"/>
    <s v="성인"/>
    <x v="4"/>
    <x v="18"/>
    <s v="Mile Rider MR DOODLE"/>
    <n v="139000"/>
    <n v="1251000"/>
    <s v="IV"/>
    <n v="2"/>
    <n v="3"/>
    <n v="2"/>
    <m/>
    <m/>
    <n v="2"/>
    <m/>
    <m/>
    <m/>
    <m/>
    <m/>
    <m/>
    <m/>
    <m/>
    <m/>
    <m/>
    <m/>
    <n v="9"/>
    <n v="104.25"/>
    <n v="938.25"/>
    <n v="0.83"/>
    <n v="17.722500000000004"/>
    <n v="159.50250000000003"/>
  </r>
  <r>
    <n v="19"/>
    <m/>
    <s v="194083-01"/>
    <s v="성인"/>
    <x v="4"/>
    <x v="18"/>
    <s v="IGNITE PROADAPT OSG"/>
    <n v="269000"/>
    <n v="2152000"/>
    <s v="IV"/>
    <m/>
    <m/>
    <m/>
    <m/>
    <m/>
    <m/>
    <n v="3"/>
    <n v="1"/>
    <n v="3"/>
    <n v="1"/>
    <m/>
    <m/>
    <m/>
    <m/>
    <m/>
    <m/>
    <m/>
    <n v="8"/>
    <n v="201.75"/>
    <n v="1614"/>
    <n v="0.83"/>
    <n v="34.297500000000007"/>
    <n v="274.38000000000005"/>
  </r>
  <r>
    <n v="20"/>
    <m/>
    <s v="306663-01"/>
    <s v="성인"/>
    <x v="4"/>
    <x v="18"/>
    <s v="AGF"/>
    <n v="109000"/>
    <n v="872000"/>
    <s v="IV"/>
    <m/>
    <m/>
    <n v="3"/>
    <m/>
    <n v="3"/>
    <m/>
    <n v="2"/>
    <m/>
    <m/>
    <m/>
    <m/>
    <m/>
    <m/>
    <m/>
    <m/>
    <m/>
    <m/>
    <n v="8"/>
    <n v="81.75"/>
    <n v="654"/>
    <n v="0.83"/>
    <n v="13.897500000000003"/>
    <n v="111.18000000000002"/>
  </r>
  <r>
    <n v="21"/>
    <m/>
    <s v="374213-01"/>
    <s v="성인"/>
    <x v="4"/>
    <x v="18"/>
    <s v="RS-2K MR DOODLE"/>
    <n v="149000"/>
    <n v="1192000"/>
    <s v="IV"/>
    <n v="3"/>
    <n v="2"/>
    <n v="1"/>
    <n v="1"/>
    <m/>
    <n v="1"/>
    <m/>
    <m/>
    <m/>
    <m/>
    <m/>
    <m/>
    <m/>
    <m/>
    <m/>
    <m/>
    <m/>
    <n v="8"/>
    <n v="111.75"/>
    <n v="894"/>
    <n v="0.83"/>
    <n v="18.997500000000006"/>
    <n v="151.98000000000005"/>
  </r>
  <r>
    <n v="22"/>
    <m/>
    <s v="374815-02"/>
    <s v="성인"/>
    <x v="4"/>
    <x v="18"/>
    <s v="Ralph Sampson MC PRM"/>
    <n v="119000"/>
    <n v="833000"/>
    <s v="IV"/>
    <n v="2"/>
    <n v="3"/>
    <n v="2"/>
    <m/>
    <m/>
    <m/>
    <m/>
    <m/>
    <m/>
    <m/>
    <m/>
    <m/>
    <m/>
    <m/>
    <m/>
    <m/>
    <m/>
    <n v="7"/>
    <n v="89.25"/>
    <n v="624.75"/>
    <n v="0.83"/>
    <n v="15.172500000000003"/>
    <n v="106.20750000000002"/>
  </r>
  <r>
    <n v="23"/>
    <m/>
    <s v="194502-02"/>
    <s v="성인"/>
    <x v="4"/>
    <x v="18"/>
    <s v="Calibrate Runner"/>
    <n v="179000"/>
    <n v="1074000"/>
    <s v="IV"/>
    <n v="2"/>
    <m/>
    <n v="1"/>
    <m/>
    <n v="2"/>
    <m/>
    <n v="1"/>
    <m/>
    <m/>
    <m/>
    <m/>
    <m/>
    <m/>
    <m/>
    <m/>
    <m/>
    <m/>
    <n v="6"/>
    <n v="134.25"/>
    <n v="805.5"/>
    <n v="0.83"/>
    <n v="22.822500000000005"/>
    <n v="136.93500000000003"/>
  </r>
  <r>
    <n v="24"/>
    <m/>
    <s v="373000-01"/>
    <s v="성인"/>
    <x v="4"/>
    <x v="18"/>
    <s v="Oslo-City OG"/>
    <n v="129000"/>
    <n v="774000"/>
    <s v="IV"/>
    <n v="3"/>
    <m/>
    <m/>
    <n v="1"/>
    <m/>
    <n v="1"/>
    <m/>
    <m/>
    <m/>
    <m/>
    <n v="1"/>
    <m/>
    <m/>
    <m/>
    <m/>
    <m/>
    <m/>
    <n v="6"/>
    <n v="96.75"/>
    <n v="580.5"/>
    <n v="0.83"/>
    <n v="16.447500000000005"/>
    <n v="98.685000000000031"/>
  </r>
  <r>
    <n v="25"/>
    <m/>
    <s v="371313-07"/>
    <s v="성인"/>
    <x v="4"/>
    <x v="18"/>
    <s v="Ascend"/>
    <n v="79000"/>
    <n v="395000"/>
    <s v="IV"/>
    <n v="3"/>
    <m/>
    <m/>
    <m/>
    <m/>
    <m/>
    <m/>
    <m/>
    <n v="1"/>
    <m/>
    <m/>
    <m/>
    <n v="1"/>
    <m/>
    <m/>
    <m/>
    <m/>
    <n v="5"/>
    <n v="59.25"/>
    <n v="296.25"/>
    <n v="0.83"/>
    <n v="10.072500000000002"/>
    <n v="50.362500000000011"/>
  </r>
  <r>
    <n v="26"/>
    <m/>
    <s v="373552-01"/>
    <s v="성인"/>
    <x v="4"/>
    <x v="18"/>
    <s v="LQD Cell Extol Helly Hans"/>
    <n v="149000"/>
    <n v="745000"/>
    <s v="IV"/>
    <n v="2"/>
    <n v="1"/>
    <m/>
    <m/>
    <m/>
    <m/>
    <m/>
    <m/>
    <m/>
    <m/>
    <m/>
    <m/>
    <m/>
    <m/>
    <m/>
    <n v="1"/>
    <n v="1"/>
    <n v="5"/>
    <n v="111.75"/>
    <n v="558.75"/>
    <n v="0.83"/>
    <n v="18.997500000000006"/>
    <n v="94.987500000000026"/>
  </r>
  <r>
    <n v="27"/>
    <m/>
    <s v="374211-01"/>
    <s v="성인"/>
    <x v="4"/>
    <x v="18"/>
    <s v="Sky LX Low MR DOODLE"/>
    <n v="139000"/>
    <n v="417000"/>
    <s v="IV"/>
    <m/>
    <n v="3"/>
    <m/>
    <m/>
    <m/>
    <m/>
    <m/>
    <m/>
    <m/>
    <m/>
    <m/>
    <m/>
    <m/>
    <m/>
    <m/>
    <m/>
    <m/>
    <n v="3"/>
    <n v="104.25"/>
    <n v="312.75"/>
    <n v="0.83"/>
    <n v="17.722500000000004"/>
    <n v="53.167500000000011"/>
  </r>
  <r>
    <n v="28"/>
    <m/>
    <s v="192432-03"/>
    <s v="성인"/>
    <x v="4"/>
    <x v="18"/>
    <s v="IGNITE Statement Low WP"/>
    <n v="139000"/>
    <n v="278000"/>
    <s v="IV"/>
    <n v="2"/>
    <m/>
    <m/>
    <m/>
    <m/>
    <m/>
    <m/>
    <m/>
    <m/>
    <m/>
    <m/>
    <m/>
    <m/>
    <m/>
    <m/>
    <m/>
    <m/>
    <n v="2"/>
    <n v="104.25"/>
    <n v="208.5"/>
    <n v="0.83"/>
    <n v="17.722500000000004"/>
    <n v="35.445000000000007"/>
  </r>
  <r>
    <n v="29"/>
    <m/>
    <s v="371313-08"/>
    <s v="성인"/>
    <x v="4"/>
    <x v="18"/>
    <s v="Ascend"/>
    <n v="79000"/>
    <n v="158000"/>
    <s v="IV"/>
    <m/>
    <m/>
    <m/>
    <m/>
    <m/>
    <m/>
    <m/>
    <m/>
    <m/>
    <m/>
    <m/>
    <m/>
    <n v="2"/>
    <m/>
    <m/>
    <m/>
    <m/>
    <n v="2"/>
    <n v="59.25"/>
    <n v="118.5"/>
    <n v="0.83"/>
    <n v="10.072500000000002"/>
    <n v="20.145000000000003"/>
  </r>
  <r>
    <n v="30"/>
    <m/>
    <s v="374588-01"/>
    <s v="성인"/>
    <x v="4"/>
    <x v="18"/>
    <s v="STYLE RIDER PLAY ON SD"/>
    <n v="119000"/>
    <n v="238000"/>
    <s v="IV"/>
    <n v="1"/>
    <n v="1"/>
    <m/>
    <m/>
    <m/>
    <m/>
    <m/>
    <m/>
    <m/>
    <m/>
    <m/>
    <m/>
    <m/>
    <m/>
    <m/>
    <m/>
    <m/>
    <n v="2"/>
    <n v="89.25"/>
    <n v="178.5"/>
    <n v="0.83"/>
    <n v="15.172500000000003"/>
    <n v="30.345000000000006"/>
  </r>
  <r>
    <n v="31"/>
    <m/>
    <s v="374740-01"/>
    <s v="성인"/>
    <x v="4"/>
    <x v="18"/>
    <s v="Carina LIft TW"/>
    <n v="74000"/>
    <n v="148000"/>
    <s v="IV"/>
    <n v="2"/>
    <m/>
    <m/>
    <m/>
    <m/>
    <m/>
    <m/>
    <m/>
    <m/>
    <m/>
    <m/>
    <m/>
    <m/>
    <m/>
    <m/>
    <m/>
    <m/>
    <n v="2"/>
    <n v="55.5"/>
    <n v="111"/>
    <n v="0.83"/>
    <n v="9.4350000000000023"/>
    <n v="18.870000000000005"/>
  </r>
  <r>
    <n v="32"/>
    <m/>
    <s v="192766-04"/>
    <s v="성인"/>
    <x v="4"/>
    <x v="18"/>
    <s v="IGNITE PROADAPT"/>
    <n v="259000"/>
    <n v="259000"/>
    <s v="IV"/>
    <m/>
    <m/>
    <m/>
    <m/>
    <m/>
    <m/>
    <m/>
    <m/>
    <m/>
    <n v="1"/>
    <m/>
    <m/>
    <m/>
    <m/>
    <m/>
    <m/>
    <m/>
    <n v="1"/>
    <n v="194.25"/>
    <n v="194.25"/>
    <n v="0.83"/>
    <n v="33.022500000000008"/>
    <n v="33.022500000000008"/>
  </r>
  <r>
    <n v="33"/>
    <m/>
    <s v="193384-04"/>
    <s v="성인"/>
    <x v="4"/>
    <x v="18"/>
    <s v="Hybrid NX Ozone"/>
    <n v="109000"/>
    <n v="109000"/>
    <s v="IV"/>
    <m/>
    <m/>
    <m/>
    <m/>
    <m/>
    <m/>
    <m/>
    <m/>
    <m/>
    <m/>
    <m/>
    <n v="1"/>
    <m/>
    <m/>
    <m/>
    <m/>
    <m/>
    <n v="1"/>
    <n v="81.75"/>
    <n v="81.75"/>
    <n v="0.83"/>
    <n v="13.897500000000003"/>
    <n v="13.897500000000003"/>
  </r>
  <r>
    <n v="34"/>
    <m/>
    <s v="374519-01"/>
    <s v="성인"/>
    <x v="4"/>
    <x v="18"/>
    <s v="FUTURE RIDER PLAY ON SD"/>
    <n v="99000"/>
    <n v="99000"/>
    <s v="IV"/>
    <n v="1"/>
    <m/>
    <m/>
    <m/>
    <m/>
    <m/>
    <m/>
    <m/>
    <m/>
    <m/>
    <m/>
    <m/>
    <m/>
    <m/>
    <m/>
    <m/>
    <m/>
    <n v="1"/>
    <n v="74.25"/>
    <n v="74.25"/>
    <n v="0.83"/>
    <n v="12.622500000000002"/>
    <n v="12.62250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0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outline="1" outlineData="1" multipleFieldFilters="0">
  <location ref="A3:C30" firstHeaderRow="0" firstDataRow="1" firstDataCol="1"/>
  <pivotFields count="33">
    <pivotField showAll="0"/>
    <pivotField showAll="0"/>
    <pivotField showAll="0"/>
    <pivotField showAll="0"/>
    <pivotField axis="axisRow" showAll="0">
      <items count="6">
        <item x="2"/>
        <item x="0"/>
        <item x="1"/>
        <item x="4"/>
        <item x="3"/>
        <item t="default"/>
      </items>
    </pivotField>
    <pivotField axis="axisRow" showAll="0">
      <items count="20">
        <item x="12"/>
        <item x="15"/>
        <item x="17"/>
        <item x="2"/>
        <item x="16"/>
        <item x="6"/>
        <item x="13"/>
        <item x="1"/>
        <item x="9"/>
        <item x="3"/>
        <item x="7"/>
        <item x="18"/>
        <item x="8"/>
        <item x="10"/>
        <item x="14"/>
        <item x="4"/>
        <item x="11"/>
        <item x="0"/>
        <item x="5"/>
        <item t="default"/>
      </items>
    </pivotField>
    <pivotField showAll="0"/>
    <pivotField numFmtId="165" showAll="0"/>
    <pivotField numFmtId="16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5" showAll="0"/>
    <pivotField numFmtId="164" showAll="0"/>
    <pivotField dataField="1" numFmtId="164" showAll="0"/>
    <pivotField numFmtId="9" showAll="0"/>
    <pivotField numFmtId="164" showAll="0"/>
    <pivotField numFmtId="164" showAll="0"/>
  </pivotFields>
  <rowFields count="2">
    <field x="4"/>
    <field x="5"/>
  </rowFields>
  <rowItems count="27">
    <i>
      <x/>
    </i>
    <i r="1">
      <x/>
    </i>
    <i r="1">
      <x v="1"/>
    </i>
    <i r="1">
      <x v="2"/>
    </i>
    <i r="1">
      <x v="4"/>
    </i>
    <i r="1">
      <x v="6"/>
    </i>
    <i r="1">
      <x v="14"/>
    </i>
    <i>
      <x v="1"/>
    </i>
    <i r="1">
      <x v="3"/>
    </i>
    <i r="1">
      <x v="5"/>
    </i>
    <i r="1">
      <x v="7"/>
    </i>
    <i r="1">
      <x v="8"/>
    </i>
    <i r="1">
      <x v="9"/>
    </i>
    <i r="1">
      <x v="10"/>
    </i>
    <i r="1">
      <x v="12"/>
    </i>
    <i r="1">
      <x v="13"/>
    </i>
    <i r="1">
      <x v="15"/>
    </i>
    <i r="1">
      <x v="16"/>
    </i>
    <i r="1">
      <x v="17"/>
    </i>
    <i r="1">
      <x v="18"/>
    </i>
    <i>
      <x v="2"/>
    </i>
    <i r="1">
      <x v="5"/>
    </i>
    <i>
      <x v="3"/>
    </i>
    <i r="1">
      <x v="11"/>
    </i>
    <i>
      <x v="4"/>
    </i>
    <i r="1">
      <x v="1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TOT QTY" fld="27" baseField="0" baseItem="0"/>
    <dataField name="Somma di TOT RRP €" fld="2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76"/>
  <sheetViews>
    <sheetView tabSelected="1" workbookViewId="0">
      <pane ySplit="5" topLeftCell="A6" activePane="bottomLeft" state="frozen"/>
      <selection pane="bottomLeft" activeCell="AD6" sqref="AD6"/>
    </sheetView>
  </sheetViews>
  <sheetFormatPr defaultColWidth="14.42578125" defaultRowHeight="15" x14ac:dyDescent="0.25"/>
  <cols>
    <col min="1" max="1" width="4.42578125" style="1" customWidth="1"/>
    <col min="2" max="2" width="6.7109375" style="1" customWidth="1"/>
    <col min="3" max="3" width="22.140625" style="1" customWidth="1"/>
    <col min="4" max="4" width="16.85546875" style="1" bestFit="1" customWidth="1"/>
    <col min="5" max="5" width="13.7109375" style="1" bestFit="1" customWidth="1"/>
    <col min="6" max="6" width="15" style="1" bestFit="1" customWidth="1"/>
    <col min="7" max="7" width="26" style="1" bestFit="1" customWidth="1"/>
    <col min="8" max="8" width="3.85546875" style="31" bestFit="1" customWidth="1"/>
    <col min="9" max="25" width="6.28515625" style="1" customWidth="1"/>
    <col min="26" max="26" width="10.85546875" style="1" bestFit="1" customWidth="1"/>
    <col min="27" max="27" width="14.42578125" style="1"/>
    <col min="28" max="28" width="14.7109375" style="1" bestFit="1" customWidth="1"/>
    <col min="29" max="16384" width="14.42578125" style="1"/>
  </cols>
  <sheetData>
    <row r="1" spans="2:28" ht="39.75" customHeight="1" x14ac:dyDescent="0.25"/>
    <row r="2" spans="2:28" x14ac:dyDescent="0.25">
      <c r="G2" s="2"/>
      <c r="H2" s="21" t="s">
        <v>473</v>
      </c>
      <c r="I2" s="28">
        <v>220</v>
      </c>
      <c r="J2" s="28">
        <v>225</v>
      </c>
      <c r="K2" s="28">
        <v>230</v>
      </c>
      <c r="L2" s="28">
        <v>235</v>
      </c>
      <c r="M2" s="28">
        <v>240</v>
      </c>
      <c r="N2" s="28">
        <v>245</v>
      </c>
      <c r="O2" s="28">
        <v>250</v>
      </c>
      <c r="P2" s="28">
        <v>255</v>
      </c>
      <c r="Q2" s="28">
        <v>260</v>
      </c>
      <c r="R2" s="28">
        <v>265</v>
      </c>
      <c r="S2" s="28">
        <v>270</v>
      </c>
      <c r="T2" s="28">
        <v>275</v>
      </c>
      <c r="U2" s="28">
        <v>280</v>
      </c>
      <c r="V2" s="28">
        <v>285</v>
      </c>
      <c r="W2" s="28">
        <v>290</v>
      </c>
      <c r="X2" s="28">
        <v>295</v>
      </c>
      <c r="Y2" s="28">
        <v>300</v>
      </c>
      <c r="Z2" s="9"/>
    </row>
    <row r="3" spans="2:28" x14ac:dyDescent="0.25">
      <c r="G3" s="2"/>
      <c r="H3" s="29" t="s">
        <v>472</v>
      </c>
      <c r="I3" s="25" t="s">
        <v>383</v>
      </c>
      <c r="J3" s="25" t="s">
        <v>384</v>
      </c>
      <c r="K3" s="25" t="s">
        <v>385</v>
      </c>
      <c r="L3" s="26"/>
      <c r="M3" s="26"/>
      <c r="N3" s="26"/>
      <c r="O3" s="26"/>
      <c r="P3" s="26"/>
      <c r="Q3" s="26"/>
      <c r="R3" s="26"/>
      <c r="S3" s="27"/>
      <c r="T3" s="27"/>
      <c r="U3" s="27"/>
      <c r="V3" s="27"/>
      <c r="W3" s="27"/>
      <c r="X3" s="27"/>
      <c r="Y3" s="27"/>
      <c r="Z3" s="9"/>
    </row>
    <row r="4" spans="2:28" x14ac:dyDescent="0.25">
      <c r="G4" s="2"/>
      <c r="H4" s="30" t="s">
        <v>471</v>
      </c>
      <c r="I4" s="22">
        <v>170</v>
      </c>
      <c r="J4" s="23"/>
      <c r="K4" s="24"/>
      <c r="L4" s="24"/>
      <c r="M4" s="24"/>
      <c r="N4" s="24"/>
      <c r="O4" s="24"/>
      <c r="P4" s="24"/>
      <c r="Q4" s="24"/>
      <c r="R4" s="24"/>
      <c r="S4" s="23"/>
      <c r="T4" s="23"/>
      <c r="U4" s="23"/>
      <c r="V4" s="23"/>
      <c r="W4" s="23"/>
      <c r="X4" s="23"/>
      <c r="Y4" s="23"/>
      <c r="Z4" s="37">
        <f>SUBTOTAL(9,Z6:Z276)</f>
        <v>30628</v>
      </c>
      <c r="AA4" s="39">
        <f>AB4/Z4</f>
        <v>101.73869008750162</v>
      </c>
      <c r="AB4" s="38">
        <f t="shared" ref="AB4" si="0">SUBTOTAL(9,AB6:AB276)</f>
        <v>3116052.5999999996</v>
      </c>
    </row>
    <row r="5" spans="2:28" x14ac:dyDescent="0.25">
      <c r="B5" s="10" t="s">
        <v>476</v>
      </c>
      <c r="C5" s="10" t="s">
        <v>477</v>
      </c>
      <c r="D5" s="10" t="s">
        <v>478</v>
      </c>
      <c r="E5" s="11" t="s">
        <v>481</v>
      </c>
      <c r="F5" s="11" t="s">
        <v>511</v>
      </c>
      <c r="G5" s="12" t="s">
        <v>479</v>
      </c>
      <c r="H5" s="19" t="s">
        <v>470</v>
      </c>
      <c r="I5" s="20" t="s">
        <v>0</v>
      </c>
      <c r="J5" s="20" t="s">
        <v>1</v>
      </c>
      <c r="K5" s="20" t="s">
        <v>2</v>
      </c>
      <c r="L5" s="20" t="s">
        <v>3</v>
      </c>
      <c r="M5" s="20" t="s">
        <v>4</v>
      </c>
      <c r="N5" s="20" t="s">
        <v>5</v>
      </c>
      <c r="O5" s="20" t="s">
        <v>6</v>
      </c>
      <c r="P5" s="20" t="s">
        <v>7</v>
      </c>
      <c r="Q5" s="20" t="s">
        <v>8</v>
      </c>
      <c r="R5" s="40" t="s">
        <v>487</v>
      </c>
      <c r="S5" s="40" t="s">
        <v>487</v>
      </c>
      <c r="T5" s="40" t="s">
        <v>487</v>
      </c>
      <c r="U5" s="40" t="s">
        <v>487</v>
      </c>
      <c r="V5" s="40" t="s">
        <v>487</v>
      </c>
      <c r="W5" s="40" t="s">
        <v>487</v>
      </c>
      <c r="X5" s="40" t="s">
        <v>487</v>
      </c>
      <c r="Y5" s="40" t="s">
        <v>487</v>
      </c>
      <c r="Z5" s="8" t="s">
        <v>480</v>
      </c>
      <c r="AA5" s="13" t="s">
        <v>474</v>
      </c>
      <c r="AB5" s="13" t="s">
        <v>475</v>
      </c>
    </row>
    <row r="6" spans="2:28" ht="102.75" customHeight="1" x14ac:dyDescent="0.25">
      <c r="B6" s="36">
        <v>1</v>
      </c>
      <c r="C6" s="3"/>
      <c r="D6" s="3" t="s">
        <v>9</v>
      </c>
      <c r="E6" s="4" t="s">
        <v>482</v>
      </c>
      <c r="F6" s="4" t="s">
        <v>502</v>
      </c>
      <c r="G6" s="5" t="s">
        <v>10</v>
      </c>
      <c r="H6" s="32" t="s">
        <v>470</v>
      </c>
      <c r="I6" s="17"/>
      <c r="J6" s="17"/>
      <c r="K6" s="17">
        <v>412</v>
      </c>
      <c r="L6" s="17">
        <v>451</v>
      </c>
      <c r="M6" s="17">
        <v>233</v>
      </c>
      <c r="N6" s="17">
        <v>80</v>
      </c>
      <c r="O6" s="17"/>
      <c r="P6" s="17"/>
      <c r="Q6" s="17"/>
      <c r="R6" s="18"/>
      <c r="S6" s="18"/>
      <c r="T6" s="18"/>
      <c r="U6" s="18"/>
      <c r="V6" s="18"/>
      <c r="W6" s="18"/>
      <c r="X6" s="18"/>
      <c r="Y6" s="18"/>
      <c r="Z6" s="16">
        <f>SUM(I6:Y6)</f>
        <v>1176</v>
      </c>
      <c r="AA6" s="14">
        <v>81.75</v>
      </c>
      <c r="AB6" s="15">
        <f>AA6*Z6</f>
        <v>96138</v>
      </c>
    </row>
    <row r="7" spans="2:28" ht="102.75" customHeight="1" x14ac:dyDescent="0.25">
      <c r="B7" s="36">
        <v>2</v>
      </c>
      <c r="C7" s="3"/>
      <c r="D7" s="3" t="s">
        <v>11</v>
      </c>
      <c r="E7" s="4" t="s">
        <v>482</v>
      </c>
      <c r="F7" s="4" t="s">
        <v>505</v>
      </c>
      <c r="G7" s="5" t="s">
        <v>12</v>
      </c>
      <c r="H7" s="32" t="s">
        <v>470</v>
      </c>
      <c r="I7" s="17">
        <v>339</v>
      </c>
      <c r="J7" s="17">
        <v>529</v>
      </c>
      <c r="K7" s="17">
        <v>4</v>
      </c>
      <c r="L7" s="17"/>
      <c r="M7" s="17"/>
      <c r="N7" s="17"/>
      <c r="O7" s="17"/>
      <c r="P7" s="17"/>
      <c r="Q7" s="17"/>
      <c r="R7" s="18"/>
      <c r="S7" s="18"/>
      <c r="T7" s="18"/>
      <c r="U7" s="18"/>
      <c r="V7" s="18"/>
      <c r="W7" s="18"/>
      <c r="X7" s="18"/>
      <c r="Y7" s="18"/>
      <c r="Z7" s="16">
        <f>SUM(I7:Y7)</f>
        <v>872</v>
      </c>
      <c r="AA7" s="14">
        <v>111.75</v>
      </c>
      <c r="AB7" s="15">
        <f t="shared" ref="AB7:AB70" si="1">AA7*Z7</f>
        <v>97446</v>
      </c>
    </row>
    <row r="8" spans="2:28" ht="102.75" customHeight="1" x14ac:dyDescent="0.25">
      <c r="B8" s="36">
        <v>3</v>
      </c>
      <c r="C8" s="3"/>
      <c r="D8" s="3" t="s">
        <v>13</v>
      </c>
      <c r="E8" s="4" t="s">
        <v>482</v>
      </c>
      <c r="F8" s="4" t="s">
        <v>505</v>
      </c>
      <c r="G8" s="5" t="s">
        <v>14</v>
      </c>
      <c r="H8" s="32" t="s">
        <v>470</v>
      </c>
      <c r="I8" s="17"/>
      <c r="J8" s="17"/>
      <c r="K8" s="17">
        <v>241</v>
      </c>
      <c r="L8" s="17">
        <v>327</v>
      </c>
      <c r="M8" s="17">
        <v>188</v>
      </c>
      <c r="N8" s="17">
        <v>74</v>
      </c>
      <c r="O8" s="17"/>
      <c r="P8" s="17"/>
      <c r="Q8" s="17"/>
      <c r="R8" s="18"/>
      <c r="S8" s="18"/>
      <c r="T8" s="18"/>
      <c r="U8" s="18"/>
      <c r="V8" s="18"/>
      <c r="W8" s="18"/>
      <c r="X8" s="18"/>
      <c r="Y8" s="18"/>
      <c r="Z8" s="16">
        <f t="shared" ref="Z8:Z70" si="2">SUM(I8:Y8)</f>
        <v>830</v>
      </c>
      <c r="AA8" s="14">
        <v>119.25</v>
      </c>
      <c r="AB8" s="15">
        <f t="shared" si="1"/>
        <v>98977.5</v>
      </c>
    </row>
    <row r="9" spans="2:28" ht="102.75" customHeight="1" x14ac:dyDescent="0.25">
      <c r="B9" s="36">
        <v>4</v>
      </c>
      <c r="C9" s="3"/>
      <c r="D9" s="3" t="s">
        <v>15</v>
      </c>
      <c r="E9" s="4" t="s">
        <v>482</v>
      </c>
      <c r="F9" s="4" t="s">
        <v>506</v>
      </c>
      <c r="G9" s="5" t="s">
        <v>16</v>
      </c>
      <c r="H9" s="32" t="s">
        <v>470</v>
      </c>
      <c r="I9" s="17"/>
      <c r="J9" s="17">
        <v>152</v>
      </c>
      <c r="K9" s="17">
        <v>446</v>
      </c>
      <c r="L9" s="17">
        <v>120</v>
      </c>
      <c r="M9" s="17">
        <v>13</v>
      </c>
      <c r="N9" s="17"/>
      <c r="O9" s="17"/>
      <c r="P9" s="17"/>
      <c r="Q9" s="17"/>
      <c r="R9" s="18"/>
      <c r="S9" s="18"/>
      <c r="T9" s="18"/>
      <c r="U9" s="18"/>
      <c r="V9" s="18"/>
      <c r="W9" s="18"/>
      <c r="X9" s="18"/>
      <c r="Y9" s="18"/>
      <c r="Z9" s="16">
        <f t="shared" si="2"/>
        <v>731</v>
      </c>
      <c r="AA9" s="14">
        <v>194.25</v>
      </c>
      <c r="AB9" s="15">
        <f t="shared" si="1"/>
        <v>141996.75</v>
      </c>
    </row>
    <row r="10" spans="2:28" ht="102.75" customHeight="1" x14ac:dyDescent="0.25">
      <c r="B10" s="36">
        <v>5</v>
      </c>
      <c r="C10" s="3"/>
      <c r="D10" s="3" t="s">
        <v>17</v>
      </c>
      <c r="E10" s="4" t="s">
        <v>482</v>
      </c>
      <c r="F10" s="4" t="s">
        <v>506</v>
      </c>
      <c r="G10" s="5" t="s">
        <v>18</v>
      </c>
      <c r="H10" s="32" t="s">
        <v>470</v>
      </c>
      <c r="I10" s="17"/>
      <c r="J10" s="17">
        <v>187</v>
      </c>
      <c r="K10" s="17">
        <v>451</v>
      </c>
      <c r="L10" s="17">
        <v>75</v>
      </c>
      <c r="M10" s="17">
        <v>3</v>
      </c>
      <c r="N10" s="17"/>
      <c r="O10" s="17"/>
      <c r="P10" s="17"/>
      <c r="Q10" s="17"/>
      <c r="R10" s="18"/>
      <c r="S10" s="18"/>
      <c r="T10" s="18"/>
      <c r="U10" s="18"/>
      <c r="V10" s="18"/>
      <c r="W10" s="18"/>
      <c r="X10" s="18"/>
      <c r="Y10" s="18"/>
      <c r="Z10" s="16">
        <f t="shared" si="2"/>
        <v>716</v>
      </c>
      <c r="AA10" s="14">
        <v>149.25</v>
      </c>
      <c r="AB10" s="15">
        <f t="shared" si="1"/>
        <v>106863</v>
      </c>
    </row>
    <row r="11" spans="2:28" ht="102.75" customHeight="1" x14ac:dyDescent="0.25">
      <c r="B11" s="36">
        <v>6</v>
      </c>
      <c r="C11" s="3"/>
      <c r="D11" s="3" t="s">
        <v>19</v>
      </c>
      <c r="E11" s="4" t="s">
        <v>482</v>
      </c>
      <c r="F11" s="4" t="s">
        <v>507</v>
      </c>
      <c r="G11" s="5" t="s">
        <v>20</v>
      </c>
      <c r="H11" s="32" t="s">
        <v>470</v>
      </c>
      <c r="I11" s="17">
        <v>201</v>
      </c>
      <c r="J11" s="17">
        <v>323</v>
      </c>
      <c r="K11" s="17">
        <v>162</v>
      </c>
      <c r="L11" s="17">
        <v>22</v>
      </c>
      <c r="M11" s="17"/>
      <c r="N11" s="17"/>
      <c r="O11" s="17"/>
      <c r="P11" s="17"/>
      <c r="Q11" s="17"/>
      <c r="R11" s="18"/>
      <c r="S11" s="18"/>
      <c r="T11" s="18"/>
      <c r="U11" s="18"/>
      <c r="V11" s="18"/>
      <c r="W11" s="18"/>
      <c r="X11" s="18"/>
      <c r="Y11" s="18"/>
      <c r="Z11" s="16">
        <f t="shared" si="2"/>
        <v>708</v>
      </c>
      <c r="AA11" s="14">
        <v>209.25</v>
      </c>
      <c r="AB11" s="15">
        <f t="shared" si="1"/>
        <v>148149</v>
      </c>
    </row>
    <row r="12" spans="2:28" ht="102.75" customHeight="1" x14ac:dyDescent="0.25">
      <c r="B12" s="36">
        <v>7</v>
      </c>
      <c r="C12" s="3"/>
      <c r="D12" s="3" t="s">
        <v>21</v>
      </c>
      <c r="E12" s="4" t="s">
        <v>482</v>
      </c>
      <c r="F12" s="4" t="s">
        <v>506</v>
      </c>
      <c r="G12" s="5" t="s">
        <v>22</v>
      </c>
      <c r="H12" s="32" t="s">
        <v>470</v>
      </c>
      <c r="I12" s="17"/>
      <c r="J12" s="17">
        <v>182</v>
      </c>
      <c r="K12" s="17">
        <v>296</v>
      </c>
      <c r="L12" s="17">
        <v>188</v>
      </c>
      <c r="M12" s="17">
        <v>2</v>
      </c>
      <c r="N12" s="17"/>
      <c r="O12" s="17"/>
      <c r="P12" s="17"/>
      <c r="Q12" s="17"/>
      <c r="R12" s="18"/>
      <c r="S12" s="18"/>
      <c r="T12" s="18"/>
      <c r="U12" s="18"/>
      <c r="V12" s="18"/>
      <c r="W12" s="18"/>
      <c r="X12" s="18"/>
      <c r="Y12" s="18"/>
      <c r="Z12" s="16">
        <f t="shared" si="2"/>
        <v>668</v>
      </c>
      <c r="AA12" s="14">
        <v>126.75</v>
      </c>
      <c r="AB12" s="15">
        <f t="shared" si="1"/>
        <v>84669</v>
      </c>
    </row>
    <row r="13" spans="2:28" ht="102.75" customHeight="1" x14ac:dyDescent="0.25">
      <c r="B13" s="36">
        <v>8</v>
      </c>
      <c r="C13" s="3"/>
      <c r="D13" s="3" t="s">
        <v>23</v>
      </c>
      <c r="E13" s="4" t="s">
        <v>482</v>
      </c>
      <c r="F13" s="4" t="s">
        <v>500</v>
      </c>
      <c r="G13" s="5" t="s">
        <v>24</v>
      </c>
      <c r="H13" s="32" t="s">
        <v>470</v>
      </c>
      <c r="I13" s="17"/>
      <c r="J13" s="17">
        <v>180</v>
      </c>
      <c r="K13" s="17">
        <v>304</v>
      </c>
      <c r="L13" s="17">
        <v>112</v>
      </c>
      <c r="M13" s="17">
        <v>3</v>
      </c>
      <c r="N13" s="17"/>
      <c r="O13" s="17"/>
      <c r="P13" s="17"/>
      <c r="Q13" s="17"/>
      <c r="R13" s="18"/>
      <c r="S13" s="18"/>
      <c r="T13" s="18"/>
      <c r="U13" s="18"/>
      <c r="V13" s="18"/>
      <c r="W13" s="18"/>
      <c r="X13" s="18"/>
      <c r="Y13" s="18"/>
      <c r="Z13" s="16">
        <f t="shared" si="2"/>
        <v>599</v>
      </c>
      <c r="AA13" s="14">
        <v>66.75</v>
      </c>
      <c r="AB13" s="15">
        <f t="shared" si="1"/>
        <v>39983.25</v>
      </c>
    </row>
    <row r="14" spans="2:28" ht="102.75" customHeight="1" x14ac:dyDescent="0.25">
      <c r="B14" s="36">
        <v>9</v>
      </c>
      <c r="C14" s="3"/>
      <c r="D14" s="3" t="s">
        <v>25</v>
      </c>
      <c r="E14" s="4" t="s">
        <v>482</v>
      </c>
      <c r="F14" s="4" t="s">
        <v>505</v>
      </c>
      <c r="G14" s="5" t="s">
        <v>26</v>
      </c>
      <c r="H14" s="32" t="s">
        <v>470</v>
      </c>
      <c r="I14" s="17"/>
      <c r="J14" s="17">
        <v>179</v>
      </c>
      <c r="K14" s="17">
        <v>298</v>
      </c>
      <c r="L14" s="17">
        <v>5</v>
      </c>
      <c r="M14" s="17"/>
      <c r="N14" s="17"/>
      <c r="O14" s="17"/>
      <c r="P14" s="17"/>
      <c r="Q14" s="17"/>
      <c r="R14" s="18"/>
      <c r="S14" s="18"/>
      <c r="T14" s="18"/>
      <c r="U14" s="18"/>
      <c r="V14" s="18"/>
      <c r="W14" s="18"/>
      <c r="X14" s="18"/>
      <c r="Y14" s="18"/>
      <c r="Z14" s="16">
        <f t="shared" si="2"/>
        <v>482</v>
      </c>
      <c r="AA14" s="14">
        <v>104.25</v>
      </c>
      <c r="AB14" s="15">
        <f t="shared" si="1"/>
        <v>50248.5</v>
      </c>
    </row>
    <row r="15" spans="2:28" ht="102.75" customHeight="1" x14ac:dyDescent="0.25">
      <c r="B15" s="36">
        <v>10</v>
      </c>
      <c r="C15" s="3"/>
      <c r="D15" s="3" t="s">
        <v>27</v>
      </c>
      <c r="E15" s="4" t="s">
        <v>482</v>
      </c>
      <c r="F15" s="4" t="s">
        <v>500</v>
      </c>
      <c r="G15" s="5" t="s">
        <v>28</v>
      </c>
      <c r="H15" s="32" t="s">
        <v>470</v>
      </c>
      <c r="I15" s="17"/>
      <c r="J15" s="17">
        <v>183</v>
      </c>
      <c r="K15" s="17">
        <v>193</v>
      </c>
      <c r="L15" s="17">
        <v>103</v>
      </c>
      <c r="M15" s="17">
        <v>2</v>
      </c>
      <c r="N15" s="17"/>
      <c r="O15" s="17"/>
      <c r="P15" s="17"/>
      <c r="Q15" s="17"/>
      <c r="R15" s="18"/>
      <c r="S15" s="18"/>
      <c r="T15" s="18"/>
      <c r="U15" s="18"/>
      <c r="V15" s="18"/>
      <c r="W15" s="18"/>
      <c r="X15" s="18"/>
      <c r="Y15" s="18"/>
      <c r="Z15" s="16">
        <f t="shared" si="2"/>
        <v>481</v>
      </c>
      <c r="AA15" s="14">
        <v>104.25</v>
      </c>
      <c r="AB15" s="15">
        <f t="shared" si="1"/>
        <v>50144.25</v>
      </c>
    </row>
    <row r="16" spans="2:28" ht="102.75" customHeight="1" x14ac:dyDescent="0.25">
      <c r="B16" s="36">
        <v>11</v>
      </c>
      <c r="C16" s="3"/>
      <c r="D16" s="3" t="s">
        <v>29</v>
      </c>
      <c r="E16" s="4" t="s">
        <v>482</v>
      </c>
      <c r="F16" s="4" t="s">
        <v>500</v>
      </c>
      <c r="G16" s="5" t="s">
        <v>30</v>
      </c>
      <c r="H16" s="32" t="s">
        <v>470</v>
      </c>
      <c r="I16" s="17"/>
      <c r="J16" s="17">
        <v>267</v>
      </c>
      <c r="K16" s="17">
        <v>174</v>
      </c>
      <c r="L16" s="17">
        <v>2</v>
      </c>
      <c r="M16" s="17"/>
      <c r="N16" s="17"/>
      <c r="O16" s="17"/>
      <c r="P16" s="17"/>
      <c r="Q16" s="17"/>
      <c r="R16" s="18"/>
      <c r="S16" s="18"/>
      <c r="T16" s="18"/>
      <c r="U16" s="18"/>
      <c r="V16" s="18"/>
      <c r="W16" s="18"/>
      <c r="X16" s="18"/>
      <c r="Y16" s="18"/>
      <c r="Z16" s="16">
        <f t="shared" si="2"/>
        <v>443</v>
      </c>
      <c r="AA16" s="14">
        <v>59.25</v>
      </c>
      <c r="AB16" s="15">
        <f t="shared" si="1"/>
        <v>26247.75</v>
      </c>
    </row>
    <row r="17" spans="2:28" ht="102.75" customHeight="1" x14ac:dyDescent="0.25">
      <c r="B17" s="36">
        <v>12</v>
      </c>
      <c r="C17" s="3"/>
      <c r="D17" s="3" t="s">
        <v>31</v>
      </c>
      <c r="E17" s="4" t="s">
        <v>482</v>
      </c>
      <c r="F17" s="4" t="s">
        <v>500</v>
      </c>
      <c r="G17" s="5" t="s">
        <v>32</v>
      </c>
      <c r="H17" s="32" t="s">
        <v>470</v>
      </c>
      <c r="I17" s="17">
        <v>118</v>
      </c>
      <c r="J17" s="17">
        <v>284</v>
      </c>
      <c r="K17" s="17">
        <v>1</v>
      </c>
      <c r="L17" s="17"/>
      <c r="M17" s="17">
        <v>1</v>
      </c>
      <c r="N17" s="17"/>
      <c r="O17" s="17"/>
      <c r="P17" s="17"/>
      <c r="Q17" s="17"/>
      <c r="R17" s="18"/>
      <c r="S17" s="18"/>
      <c r="T17" s="18"/>
      <c r="U17" s="18"/>
      <c r="V17" s="18"/>
      <c r="W17" s="18"/>
      <c r="X17" s="18"/>
      <c r="Y17" s="18"/>
      <c r="Z17" s="16">
        <f t="shared" si="2"/>
        <v>404</v>
      </c>
      <c r="AA17" s="14">
        <v>66.75</v>
      </c>
      <c r="AB17" s="15">
        <f t="shared" si="1"/>
        <v>26967</v>
      </c>
    </row>
    <row r="18" spans="2:28" ht="102.75" customHeight="1" x14ac:dyDescent="0.25">
      <c r="B18" s="36">
        <v>13</v>
      </c>
      <c r="C18" s="3"/>
      <c r="D18" s="3" t="s">
        <v>33</v>
      </c>
      <c r="E18" s="4" t="s">
        <v>482</v>
      </c>
      <c r="F18" s="4" t="s">
        <v>507</v>
      </c>
      <c r="G18" s="5" t="s">
        <v>20</v>
      </c>
      <c r="H18" s="32" t="s">
        <v>470</v>
      </c>
      <c r="I18" s="17"/>
      <c r="J18" s="17">
        <v>136</v>
      </c>
      <c r="K18" s="17">
        <v>209</v>
      </c>
      <c r="L18" s="17">
        <v>45</v>
      </c>
      <c r="M18" s="17">
        <v>3</v>
      </c>
      <c r="N18" s="17"/>
      <c r="O18" s="17"/>
      <c r="P18" s="17"/>
      <c r="Q18" s="17"/>
      <c r="R18" s="18"/>
      <c r="S18" s="18"/>
      <c r="T18" s="18"/>
      <c r="U18" s="18"/>
      <c r="V18" s="18"/>
      <c r="W18" s="18"/>
      <c r="X18" s="18"/>
      <c r="Y18" s="18"/>
      <c r="Z18" s="16">
        <f t="shared" si="2"/>
        <v>393</v>
      </c>
      <c r="AA18" s="14">
        <v>209.25</v>
      </c>
      <c r="AB18" s="15">
        <f t="shared" si="1"/>
        <v>82235.25</v>
      </c>
    </row>
    <row r="19" spans="2:28" ht="102.75" customHeight="1" x14ac:dyDescent="0.25">
      <c r="B19" s="36">
        <v>14</v>
      </c>
      <c r="C19" s="3"/>
      <c r="D19" s="3" t="s">
        <v>34</v>
      </c>
      <c r="E19" s="4" t="s">
        <v>482</v>
      </c>
      <c r="F19" s="4" t="s">
        <v>500</v>
      </c>
      <c r="G19" s="5" t="s">
        <v>35</v>
      </c>
      <c r="H19" s="32" t="s">
        <v>470</v>
      </c>
      <c r="I19" s="17"/>
      <c r="J19" s="17"/>
      <c r="K19" s="17">
        <v>116</v>
      </c>
      <c r="L19" s="17">
        <v>139</v>
      </c>
      <c r="M19" s="17">
        <v>72</v>
      </c>
      <c r="N19" s="17">
        <v>37</v>
      </c>
      <c r="O19" s="17"/>
      <c r="P19" s="17"/>
      <c r="Q19" s="17"/>
      <c r="R19" s="18"/>
      <c r="S19" s="18"/>
      <c r="T19" s="18"/>
      <c r="U19" s="18"/>
      <c r="V19" s="18"/>
      <c r="W19" s="18"/>
      <c r="X19" s="18"/>
      <c r="Y19" s="18"/>
      <c r="Z19" s="16">
        <f t="shared" si="2"/>
        <v>364</v>
      </c>
      <c r="AA19" s="14">
        <v>81.75</v>
      </c>
      <c r="AB19" s="15">
        <f t="shared" si="1"/>
        <v>29757</v>
      </c>
    </row>
    <row r="20" spans="2:28" ht="102.75" customHeight="1" x14ac:dyDescent="0.25">
      <c r="B20" s="36">
        <v>15</v>
      </c>
      <c r="C20" s="3"/>
      <c r="D20" s="3" t="s">
        <v>36</v>
      </c>
      <c r="E20" s="4" t="s">
        <v>482</v>
      </c>
      <c r="F20" s="4" t="s">
        <v>505</v>
      </c>
      <c r="G20" s="5" t="s">
        <v>37</v>
      </c>
      <c r="H20" s="32" t="s">
        <v>470</v>
      </c>
      <c r="I20" s="17"/>
      <c r="J20" s="17">
        <v>76</v>
      </c>
      <c r="K20" s="17">
        <v>142</v>
      </c>
      <c r="L20" s="17">
        <v>107</v>
      </c>
      <c r="M20" s="17">
        <v>30</v>
      </c>
      <c r="N20" s="17"/>
      <c r="O20" s="17"/>
      <c r="P20" s="17"/>
      <c r="Q20" s="17"/>
      <c r="R20" s="18"/>
      <c r="S20" s="18"/>
      <c r="T20" s="18"/>
      <c r="U20" s="18"/>
      <c r="V20" s="18"/>
      <c r="W20" s="18"/>
      <c r="X20" s="18"/>
      <c r="Y20" s="18"/>
      <c r="Z20" s="16">
        <f t="shared" si="2"/>
        <v>355</v>
      </c>
      <c r="AA20" s="14">
        <v>51.75</v>
      </c>
      <c r="AB20" s="15">
        <f t="shared" si="1"/>
        <v>18371.25</v>
      </c>
    </row>
    <row r="21" spans="2:28" ht="102.75" customHeight="1" x14ac:dyDescent="0.25">
      <c r="B21" s="36">
        <v>16</v>
      </c>
      <c r="C21" s="3"/>
      <c r="D21" s="3" t="s">
        <v>38</v>
      </c>
      <c r="E21" s="4" t="s">
        <v>482</v>
      </c>
      <c r="F21" s="4" t="s">
        <v>500</v>
      </c>
      <c r="G21" s="5" t="s">
        <v>39</v>
      </c>
      <c r="H21" s="32" t="s">
        <v>470</v>
      </c>
      <c r="I21" s="17"/>
      <c r="J21" s="17">
        <v>4</v>
      </c>
      <c r="K21" s="17">
        <v>7</v>
      </c>
      <c r="L21" s="17">
        <v>84</v>
      </c>
      <c r="M21" s="17">
        <v>180</v>
      </c>
      <c r="N21" s="17">
        <v>49</v>
      </c>
      <c r="O21" s="17"/>
      <c r="P21" s="17"/>
      <c r="Q21" s="17"/>
      <c r="R21" s="18"/>
      <c r="S21" s="18"/>
      <c r="T21" s="18"/>
      <c r="U21" s="18"/>
      <c r="V21" s="18"/>
      <c r="W21" s="18"/>
      <c r="X21" s="18"/>
      <c r="Y21" s="18"/>
      <c r="Z21" s="16">
        <f t="shared" si="2"/>
        <v>324</v>
      </c>
      <c r="AA21" s="14">
        <v>40.5</v>
      </c>
      <c r="AB21" s="15">
        <f t="shared" si="1"/>
        <v>13122</v>
      </c>
    </row>
    <row r="22" spans="2:28" ht="102.75" customHeight="1" x14ac:dyDescent="0.25">
      <c r="B22" s="36">
        <v>17</v>
      </c>
      <c r="C22" s="3"/>
      <c r="D22" s="3" t="s">
        <v>40</v>
      </c>
      <c r="E22" s="4" t="s">
        <v>482</v>
      </c>
      <c r="F22" s="4" t="s">
        <v>506</v>
      </c>
      <c r="G22" s="5" t="s">
        <v>16</v>
      </c>
      <c r="H22" s="32" t="s">
        <v>470</v>
      </c>
      <c r="I22" s="17"/>
      <c r="J22" s="17">
        <v>23</v>
      </c>
      <c r="K22" s="17">
        <v>190</v>
      </c>
      <c r="L22" s="17">
        <v>65</v>
      </c>
      <c r="M22" s="17">
        <v>32</v>
      </c>
      <c r="N22" s="17"/>
      <c r="O22" s="17"/>
      <c r="P22" s="17"/>
      <c r="Q22" s="17"/>
      <c r="R22" s="18"/>
      <c r="S22" s="18"/>
      <c r="T22" s="18"/>
      <c r="U22" s="18"/>
      <c r="V22" s="18"/>
      <c r="W22" s="18"/>
      <c r="X22" s="18"/>
      <c r="Y22" s="18"/>
      <c r="Z22" s="16">
        <f t="shared" si="2"/>
        <v>310</v>
      </c>
      <c r="AA22" s="14">
        <v>194.25</v>
      </c>
      <c r="AB22" s="15">
        <f t="shared" si="1"/>
        <v>60217.5</v>
      </c>
    </row>
    <row r="23" spans="2:28" ht="102.75" customHeight="1" x14ac:dyDescent="0.25">
      <c r="B23" s="36">
        <v>18</v>
      </c>
      <c r="C23" s="3"/>
      <c r="D23" s="3" t="s">
        <v>41</v>
      </c>
      <c r="E23" s="4" t="s">
        <v>482</v>
      </c>
      <c r="F23" s="4" t="s">
        <v>502</v>
      </c>
      <c r="G23" s="5" t="s">
        <v>42</v>
      </c>
      <c r="H23" s="32" t="s">
        <v>470</v>
      </c>
      <c r="I23" s="17"/>
      <c r="J23" s="17">
        <v>98</v>
      </c>
      <c r="K23" s="17">
        <v>189</v>
      </c>
      <c r="L23" s="17">
        <v>16</v>
      </c>
      <c r="M23" s="17"/>
      <c r="N23" s="17"/>
      <c r="O23" s="17"/>
      <c r="P23" s="17"/>
      <c r="Q23" s="17"/>
      <c r="R23" s="18"/>
      <c r="S23" s="18"/>
      <c r="T23" s="18"/>
      <c r="U23" s="18"/>
      <c r="V23" s="18"/>
      <c r="W23" s="18"/>
      <c r="X23" s="18"/>
      <c r="Y23" s="18"/>
      <c r="Z23" s="16">
        <f t="shared" si="2"/>
        <v>303</v>
      </c>
      <c r="AA23" s="14">
        <v>66.75</v>
      </c>
      <c r="AB23" s="15">
        <f t="shared" si="1"/>
        <v>20225.25</v>
      </c>
    </row>
    <row r="24" spans="2:28" ht="102.75" customHeight="1" x14ac:dyDescent="0.25">
      <c r="B24" s="36">
        <v>19</v>
      </c>
      <c r="C24" s="3"/>
      <c r="D24" s="3" t="s">
        <v>43</v>
      </c>
      <c r="E24" s="4" t="s">
        <v>482</v>
      </c>
      <c r="F24" s="4" t="s">
        <v>500</v>
      </c>
      <c r="G24" s="5" t="s">
        <v>44</v>
      </c>
      <c r="H24" s="32" t="s">
        <v>470</v>
      </c>
      <c r="I24" s="17">
        <v>59</v>
      </c>
      <c r="J24" s="17">
        <v>177</v>
      </c>
      <c r="K24" s="17">
        <v>53</v>
      </c>
      <c r="L24" s="17">
        <v>3</v>
      </c>
      <c r="M24" s="17">
        <v>2</v>
      </c>
      <c r="N24" s="17"/>
      <c r="O24" s="17"/>
      <c r="P24" s="17"/>
      <c r="Q24" s="17"/>
      <c r="R24" s="18"/>
      <c r="S24" s="18"/>
      <c r="T24" s="18"/>
      <c r="U24" s="18"/>
      <c r="V24" s="18"/>
      <c r="W24" s="18"/>
      <c r="X24" s="18"/>
      <c r="Y24" s="18"/>
      <c r="Z24" s="16">
        <f t="shared" si="2"/>
        <v>294</v>
      </c>
      <c r="AA24" s="14">
        <v>51.75</v>
      </c>
      <c r="AB24" s="15">
        <f t="shared" si="1"/>
        <v>15214.5</v>
      </c>
    </row>
    <row r="25" spans="2:28" ht="102.75" customHeight="1" x14ac:dyDescent="0.25">
      <c r="B25" s="36">
        <v>20</v>
      </c>
      <c r="C25" s="3"/>
      <c r="D25" s="3" t="s">
        <v>45</v>
      </c>
      <c r="E25" s="4" t="s">
        <v>482</v>
      </c>
      <c r="F25" s="4" t="s">
        <v>500</v>
      </c>
      <c r="G25" s="5" t="s">
        <v>35</v>
      </c>
      <c r="H25" s="32" t="s">
        <v>470</v>
      </c>
      <c r="I25" s="17"/>
      <c r="J25" s="17"/>
      <c r="K25" s="17">
        <v>75</v>
      </c>
      <c r="L25" s="17">
        <v>134</v>
      </c>
      <c r="M25" s="17">
        <v>60</v>
      </c>
      <c r="N25" s="17">
        <v>15</v>
      </c>
      <c r="O25" s="17"/>
      <c r="P25" s="17"/>
      <c r="Q25" s="17"/>
      <c r="R25" s="18"/>
      <c r="S25" s="18"/>
      <c r="T25" s="18"/>
      <c r="U25" s="18"/>
      <c r="V25" s="18"/>
      <c r="W25" s="18"/>
      <c r="X25" s="18"/>
      <c r="Y25" s="18"/>
      <c r="Z25" s="16">
        <f t="shared" si="2"/>
        <v>284</v>
      </c>
      <c r="AA25" s="14">
        <v>81.75</v>
      </c>
      <c r="AB25" s="15">
        <f t="shared" si="1"/>
        <v>23217</v>
      </c>
    </row>
    <row r="26" spans="2:28" ht="102.75" customHeight="1" x14ac:dyDescent="0.25">
      <c r="B26" s="36">
        <v>21</v>
      </c>
      <c r="C26" s="3"/>
      <c r="D26" s="3" t="s">
        <v>46</v>
      </c>
      <c r="E26" s="4" t="s">
        <v>482</v>
      </c>
      <c r="F26" s="4" t="s">
        <v>500</v>
      </c>
      <c r="G26" s="5" t="s">
        <v>47</v>
      </c>
      <c r="H26" s="32" t="s">
        <v>470</v>
      </c>
      <c r="I26" s="17"/>
      <c r="J26" s="17"/>
      <c r="K26" s="17">
        <v>97</v>
      </c>
      <c r="L26" s="17">
        <v>106</v>
      </c>
      <c r="M26" s="17">
        <v>80</v>
      </c>
      <c r="N26" s="17"/>
      <c r="O26" s="17"/>
      <c r="P26" s="17"/>
      <c r="Q26" s="17"/>
      <c r="R26" s="18"/>
      <c r="S26" s="18"/>
      <c r="T26" s="18"/>
      <c r="U26" s="18"/>
      <c r="V26" s="18"/>
      <c r="W26" s="18"/>
      <c r="X26" s="18"/>
      <c r="Y26" s="18"/>
      <c r="Z26" s="16">
        <f t="shared" si="2"/>
        <v>283</v>
      </c>
      <c r="AA26" s="14">
        <v>104.25</v>
      </c>
      <c r="AB26" s="15">
        <f t="shared" si="1"/>
        <v>29502.75</v>
      </c>
    </row>
    <row r="27" spans="2:28" ht="102.75" customHeight="1" x14ac:dyDescent="0.25">
      <c r="B27" s="36">
        <v>22</v>
      </c>
      <c r="C27" s="3"/>
      <c r="D27" s="3" t="s">
        <v>48</v>
      </c>
      <c r="E27" s="4" t="s">
        <v>482</v>
      </c>
      <c r="F27" s="4" t="s">
        <v>506</v>
      </c>
      <c r="G27" s="5" t="s">
        <v>49</v>
      </c>
      <c r="H27" s="32" t="s">
        <v>470</v>
      </c>
      <c r="I27" s="17"/>
      <c r="J27" s="17">
        <v>7</v>
      </c>
      <c r="K27" s="17">
        <v>126</v>
      </c>
      <c r="L27" s="17">
        <v>141</v>
      </c>
      <c r="M27" s="17">
        <v>3</v>
      </c>
      <c r="N27" s="17"/>
      <c r="O27" s="17"/>
      <c r="P27" s="17"/>
      <c r="Q27" s="17"/>
      <c r="R27" s="18"/>
      <c r="S27" s="18"/>
      <c r="T27" s="18"/>
      <c r="U27" s="18"/>
      <c r="V27" s="18"/>
      <c r="W27" s="18"/>
      <c r="X27" s="18"/>
      <c r="Y27" s="18"/>
      <c r="Z27" s="16">
        <f t="shared" si="2"/>
        <v>277</v>
      </c>
      <c r="AA27" s="14">
        <v>224.25</v>
      </c>
      <c r="AB27" s="15">
        <f t="shared" si="1"/>
        <v>62117.25</v>
      </c>
    </row>
    <row r="28" spans="2:28" ht="102.75" customHeight="1" x14ac:dyDescent="0.25">
      <c r="B28" s="36">
        <v>23</v>
      </c>
      <c r="C28" s="3"/>
      <c r="D28" s="3" t="s">
        <v>50</v>
      </c>
      <c r="E28" s="4" t="s">
        <v>482</v>
      </c>
      <c r="F28" s="4" t="s">
        <v>500</v>
      </c>
      <c r="G28" s="5" t="s">
        <v>47</v>
      </c>
      <c r="H28" s="32" t="s">
        <v>470</v>
      </c>
      <c r="I28" s="17"/>
      <c r="J28" s="17"/>
      <c r="K28" s="17">
        <v>52</v>
      </c>
      <c r="L28" s="17">
        <v>155</v>
      </c>
      <c r="M28" s="17">
        <v>62</v>
      </c>
      <c r="N28" s="17">
        <v>2</v>
      </c>
      <c r="O28" s="17"/>
      <c r="P28" s="17"/>
      <c r="Q28" s="17"/>
      <c r="R28" s="18"/>
      <c r="S28" s="18"/>
      <c r="T28" s="18"/>
      <c r="U28" s="18"/>
      <c r="V28" s="18"/>
      <c r="W28" s="18"/>
      <c r="X28" s="18"/>
      <c r="Y28" s="18"/>
      <c r="Z28" s="16">
        <f t="shared" si="2"/>
        <v>271</v>
      </c>
      <c r="AA28" s="14">
        <v>104.25</v>
      </c>
      <c r="AB28" s="15">
        <f t="shared" si="1"/>
        <v>28251.75</v>
      </c>
    </row>
    <row r="29" spans="2:28" ht="102.75" customHeight="1" x14ac:dyDescent="0.25">
      <c r="B29" s="36">
        <v>24</v>
      </c>
      <c r="C29" s="3"/>
      <c r="D29" s="3" t="s">
        <v>51</v>
      </c>
      <c r="E29" s="4" t="s">
        <v>482</v>
      </c>
      <c r="F29" s="4" t="s">
        <v>500</v>
      </c>
      <c r="G29" s="5" t="s">
        <v>44</v>
      </c>
      <c r="H29" s="32" t="s">
        <v>470</v>
      </c>
      <c r="I29" s="17"/>
      <c r="J29" s="17"/>
      <c r="K29" s="17"/>
      <c r="L29" s="17"/>
      <c r="M29" s="17"/>
      <c r="N29" s="17"/>
      <c r="O29" s="17">
        <v>252</v>
      </c>
      <c r="P29" s="17"/>
      <c r="Q29" s="17"/>
      <c r="R29" s="18"/>
      <c r="S29" s="18"/>
      <c r="T29" s="18"/>
      <c r="U29" s="18"/>
      <c r="V29" s="18"/>
      <c r="W29" s="18"/>
      <c r="X29" s="18"/>
      <c r="Y29" s="18"/>
      <c r="Z29" s="16">
        <f t="shared" si="2"/>
        <v>252</v>
      </c>
      <c r="AA29" s="14">
        <v>51.75</v>
      </c>
      <c r="AB29" s="15">
        <f t="shared" si="1"/>
        <v>13041</v>
      </c>
    </row>
    <row r="30" spans="2:28" ht="102.75" customHeight="1" x14ac:dyDescent="0.25">
      <c r="B30" s="36">
        <v>25</v>
      </c>
      <c r="C30" s="3"/>
      <c r="D30" s="3" t="s">
        <v>52</v>
      </c>
      <c r="E30" s="4" t="s">
        <v>482</v>
      </c>
      <c r="F30" s="4" t="s">
        <v>500</v>
      </c>
      <c r="G30" s="5" t="s">
        <v>14</v>
      </c>
      <c r="H30" s="32" t="s">
        <v>470</v>
      </c>
      <c r="I30" s="17"/>
      <c r="J30" s="17"/>
      <c r="K30" s="17">
        <v>88</v>
      </c>
      <c r="L30" s="17">
        <v>128</v>
      </c>
      <c r="M30" s="17">
        <v>31</v>
      </c>
      <c r="N30" s="17"/>
      <c r="O30" s="17"/>
      <c r="P30" s="17"/>
      <c r="Q30" s="17"/>
      <c r="R30" s="18"/>
      <c r="S30" s="18"/>
      <c r="T30" s="18"/>
      <c r="U30" s="18"/>
      <c r="V30" s="18"/>
      <c r="W30" s="18"/>
      <c r="X30" s="18"/>
      <c r="Y30" s="18"/>
      <c r="Z30" s="16">
        <f t="shared" si="2"/>
        <v>247</v>
      </c>
      <c r="AA30" s="14">
        <v>119.25</v>
      </c>
      <c r="AB30" s="15">
        <f t="shared" si="1"/>
        <v>29454.75</v>
      </c>
    </row>
    <row r="31" spans="2:28" ht="102.75" customHeight="1" x14ac:dyDescent="0.25">
      <c r="B31" s="36">
        <v>26</v>
      </c>
      <c r="C31" s="3"/>
      <c r="D31" s="3" t="s">
        <v>53</v>
      </c>
      <c r="E31" s="4" t="s">
        <v>482</v>
      </c>
      <c r="F31" s="4" t="s">
        <v>505</v>
      </c>
      <c r="G31" s="5" t="s">
        <v>54</v>
      </c>
      <c r="H31" s="32" t="s">
        <v>470</v>
      </c>
      <c r="I31" s="17"/>
      <c r="J31" s="17">
        <v>67</v>
      </c>
      <c r="K31" s="17">
        <v>158</v>
      </c>
      <c r="L31" s="17">
        <v>11</v>
      </c>
      <c r="M31" s="17"/>
      <c r="N31" s="17"/>
      <c r="O31" s="17"/>
      <c r="P31" s="17"/>
      <c r="Q31" s="17"/>
      <c r="R31" s="18"/>
      <c r="S31" s="18"/>
      <c r="T31" s="18"/>
      <c r="U31" s="18"/>
      <c r="V31" s="18"/>
      <c r="W31" s="18"/>
      <c r="X31" s="18"/>
      <c r="Y31" s="18"/>
      <c r="Z31" s="16">
        <f t="shared" si="2"/>
        <v>236</v>
      </c>
      <c r="AA31" s="14">
        <v>126.75</v>
      </c>
      <c r="AB31" s="15">
        <f t="shared" si="1"/>
        <v>29913</v>
      </c>
    </row>
    <row r="32" spans="2:28" ht="102.75" customHeight="1" x14ac:dyDescent="0.25">
      <c r="B32" s="36">
        <v>27</v>
      </c>
      <c r="C32" s="3"/>
      <c r="D32" s="3" t="s">
        <v>55</v>
      </c>
      <c r="E32" s="4" t="s">
        <v>482</v>
      </c>
      <c r="F32" s="4" t="s">
        <v>500</v>
      </c>
      <c r="G32" s="5" t="s">
        <v>28</v>
      </c>
      <c r="H32" s="32" t="s">
        <v>470</v>
      </c>
      <c r="I32" s="17"/>
      <c r="J32" s="17">
        <v>94</v>
      </c>
      <c r="K32" s="17">
        <v>72</v>
      </c>
      <c r="L32" s="17">
        <v>54</v>
      </c>
      <c r="M32" s="17">
        <v>9</v>
      </c>
      <c r="N32" s="17"/>
      <c r="O32" s="17"/>
      <c r="P32" s="17"/>
      <c r="Q32" s="17"/>
      <c r="R32" s="18"/>
      <c r="S32" s="18"/>
      <c r="T32" s="18"/>
      <c r="U32" s="18"/>
      <c r="V32" s="18"/>
      <c r="W32" s="18"/>
      <c r="X32" s="18"/>
      <c r="Y32" s="18"/>
      <c r="Z32" s="16">
        <f t="shared" si="2"/>
        <v>229</v>
      </c>
      <c r="AA32" s="14">
        <v>104.25</v>
      </c>
      <c r="AB32" s="15">
        <f t="shared" si="1"/>
        <v>23873.25</v>
      </c>
    </row>
    <row r="33" spans="2:28" ht="102.75" customHeight="1" x14ac:dyDescent="0.25">
      <c r="B33" s="36">
        <v>28</v>
      </c>
      <c r="C33" s="3"/>
      <c r="D33" s="3" t="s">
        <v>56</v>
      </c>
      <c r="E33" s="4" t="s">
        <v>482</v>
      </c>
      <c r="F33" s="4" t="s">
        <v>506</v>
      </c>
      <c r="G33" s="5" t="s">
        <v>57</v>
      </c>
      <c r="H33" s="32" t="s">
        <v>470</v>
      </c>
      <c r="I33" s="17"/>
      <c r="J33" s="17">
        <v>63</v>
      </c>
      <c r="K33" s="17">
        <v>119</v>
      </c>
      <c r="L33" s="17">
        <v>29</v>
      </c>
      <c r="M33" s="17">
        <v>1</v>
      </c>
      <c r="N33" s="17"/>
      <c r="O33" s="17"/>
      <c r="P33" s="17"/>
      <c r="Q33" s="17"/>
      <c r="R33" s="18"/>
      <c r="S33" s="18"/>
      <c r="T33" s="18"/>
      <c r="U33" s="18"/>
      <c r="V33" s="18"/>
      <c r="W33" s="18"/>
      <c r="X33" s="18"/>
      <c r="Y33" s="18"/>
      <c r="Z33" s="16">
        <f t="shared" si="2"/>
        <v>212</v>
      </c>
      <c r="AA33" s="14">
        <v>89.25</v>
      </c>
      <c r="AB33" s="15">
        <f t="shared" si="1"/>
        <v>18921</v>
      </c>
    </row>
    <row r="34" spans="2:28" ht="102.75" customHeight="1" x14ac:dyDescent="0.25">
      <c r="B34" s="36">
        <v>29</v>
      </c>
      <c r="C34" s="3"/>
      <c r="D34" s="3" t="s">
        <v>58</v>
      </c>
      <c r="E34" s="4" t="s">
        <v>482</v>
      </c>
      <c r="F34" s="4" t="s">
        <v>506</v>
      </c>
      <c r="G34" s="5" t="s">
        <v>59</v>
      </c>
      <c r="H34" s="32" t="s">
        <v>470</v>
      </c>
      <c r="I34" s="17"/>
      <c r="J34" s="17">
        <v>25</v>
      </c>
      <c r="K34" s="17">
        <v>135</v>
      </c>
      <c r="L34" s="17">
        <v>41</v>
      </c>
      <c r="M34" s="17">
        <v>10</v>
      </c>
      <c r="N34" s="17"/>
      <c r="O34" s="17"/>
      <c r="P34" s="17"/>
      <c r="Q34" s="17"/>
      <c r="R34" s="18"/>
      <c r="S34" s="18"/>
      <c r="T34" s="18"/>
      <c r="U34" s="18"/>
      <c r="V34" s="18"/>
      <c r="W34" s="18"/>
      <c r="X34" s="18"/>
      <c r="Y34" s="18"/>
      <c r="Z34" s="16">
        <f t="shared" si="2"/>
        <v>211</v>
      </c>
      <c r="AA34" s="14">
        <v>224.25</v>
      </c>
      <c r="AB34" s="15">
        <f t="shared" si="1"/>
        <v>47316.75</v>
      </c>
    </row>
    <row r="35" spans="2:28" ht="102.75" customHeight="1" x14ac:dyDescent="0.25">
      <c r="B35" s="36">
        <v>30</v>
      </c>
      <c r="C35" s="3"/>
      <c r="D35" s="3" t="s">
        <v>60</v>
      </c>
      <c r="E35" s="4" t="s">
        <v>482</v>
      </c>
      <c r="F35" s="4" t="s">
        <v>506</v>
      </c>
      <c r="G35" s="5" t="s">
        <v>59</v>
      </c>
      <c r="H35" s="32" t="s">
        <v>470</v>
      </c>
      <c r="I35" s="17"/>
      <c r="J35" s="17">
        <v>88</v>
      </c>
      <c r="K35" s="17">
        <v>111</v>
      </c>
      <c r="L35" s="17">
        <v>1</v>
      </c>
      <c r="M35" s="17">
        <v>2</v>
      </c>
      <c r="N35" s="17"/>
      <c r="O35" s="17"/>
      <c r="P35" s="17"/>
      <c r="Q35" s="17"/>
      <c r="R35" s="18"/>
      <c r="S35" s="18"/>
      <c r="T35" s="18"/>
      <c r="U35" s="18"/>
      <c r="V35" s="18"/>
      <c r="W35" s="18"/>
      <c r="X35" s="18"/>
      <c r="Y35" s="18"/>
      <c r="Z35" s="16">
        <f t="shared" si="2"/>
        <v>202</v>
      </c>
      <c r="AA35" s="14">
        <v>224.25</v>
      </c>
      <c r="AB35" s="15">
        <f t="shared" si="1"/>
        <v>45298.5</v>
      </c>
    </row>
    <row r="36" spans="2:28" ht="102.75" customHeight="1" x14ac:dyDescent="0.25">
      <c r="B36" s="36">
        <v>31</v>
      </c>
      <c r="C36" s="3"/>
      <c r="D36" s="3" t="s">
        <v>61</v>
      </c>
      <c r="E36" s="4" t="s">
        <v>482</v>
      </c>
      <c r="F36" s="4" t="s">
        <v>506</v>
      </c>
      <c r="G36" s="5" t="s">
        <v>62</v>
      </c>
      <c r="H36" s="32" t="s">
        <v>470</v>
      </c>
      <c r="I36" s="17"/>
      <c r="J36" s="17"/>
      <c r="K36" s="17"/>
      <c r="L36" s="17"/>
      <c r="M36" s="17"/>
      <c r="N36" s="17"/>
      <c r="O36" s="17">
        <v>201</v>
      </c>
      <c r="P36" s="17"/>
      <c r="Q36" s="17"/>
      <c r="R36" s="18"/>
      <c r="S36" s="18"/>
      <c r="T36" s="18"/>
      <c r="U36" s="18"/>
      <c r="V36" s="18"/>
      <c r="W36" s="18"/>
      <c r="X36" s="18"/>
      <c r="Y36" s="18"/>
      <c r="Z36" s="16">
        <f t="shared" si="2"/>
        <v>201</v>
      </c>
      <c r="AA36" s="14">
        <v>111.75</v>
      </c>
      <c r="AB36" s="15">
        <f t="shared" si="1"/>
        <v>22461.75</v>
      </c>
    </row>
    <row r="37" spans="2:28" ht="102.75" customHeight="1" x14ac:dyDescent="0.25">
      <c r="B37" s="36">
        <v>32</v>
      </c>
      <c r="C37" s="3"/>
      <c r="D37" s="3" t="s">
        <v>63</v>
      </c>
      <c r="E37" s="4" t="s">
        <v>482</v>
      </c>
      <c r="F37" s="4" t="s">
        <v>506</v>
      </c>
      <c r="G37" s="5" t="s">
        <v>49</v>
      </c>
      <c r="H37" s="32" t="s">
        <v>470</v>
      </c>
      <c r="I37" s="17"/>
      <c r="J37" s="17">
        <v>25</v>
      </c>
      <c r="K37" s="17">
        <v>94</v>
      </c>
      <c r="L37" s="17">
        <v>55</v>
      </c>
      <c r="M37" s="17">
        <v>26</v>
      </c>
      <c r="N37" s="17"/>
      <c r="O37" s="17"/>
      <c r="P37" s="17"/>
      <c r="Q37" s="17"/>
      <c r="R37" s="18"/>
      <c r="S37" s="18"/>
      <c r="T37" s="18"/>
      <c r="U37" s="18"/>
      <c r="V37" s="18"/>
      <c r="W37" s="18"/>
      <c r="X37" s="18"/>
      <c r="Y37" s="18"/>
      <c r="Z37" s="16">
        <f t="shared" si="2"/>
        <v>200</v>
      </c>
      <c r="AA37" s="14">
        <v>224.25</v>
      </c>
      <c r="AB37" s="15">
        <f t="shared" si="1"/>
        <v>44850</v>
      </c>
    </row>
    <row r="38" spans="2:28" ht="102.75" customHeight="1" x14ac:dyDescent="0.25">
      <c r="B38" s="36">
        <v>33</v>
      </c>
      <c r="C38" s="3"/>
      <c r="D38" s="3" t="s">
        <v>64</v>
      </c>
      <c r="E38" s="4" t="s">
        <v>482</v>
      </c>
      <c r="F38" s="4" t="s">
        <v>500</v>
      </c>
      <c r="G38" s="5" t="s">
        <v>65</v>
      </c>
      <c r="H38" s="32" t="s">
        <v>470</v>
      </c>
      <c r="I38" s="17">
        <v>42</v>
      </c>
      <c r="J38" s="17">
        <v>150</v>
      </c>
      <c r="K38" s="17">
        <v>7</v>
      </c>
      <c r="L38" s="17"/>
      <c r="M38" s="17"/>
      <c r="N38" s="17"/>
      <c r="O38" s="17"/>
      <c r="P38" s="17"/>
      <c r="Q38" s="17"/>
      <c r="R38" s="18"/>
      <c r="S38" s="18"/>
      <c r="T38" s="18"/>
      <c r="U38" s="18"/>
      <c r="V38" s="18"/>
      <c r="W38" s="18"/>
      <c r="X38" s="18"/>
      <c r="Y38" s="18"/>
      <c r="Z38" s="16">
        <f t="shared" si="2"/>
        <v>199</v>
      </c>
      <c r="AA38" s="14">
        <v>66.75</v>
      </c>
      <c r="AB38" s="15">
        <f t="shared" si="1"/>
        <v>13283.25</v>
      </c>
    </row>
    <row r="39" spans="2:28" ht="102.75" customHeight="1" x14ac:dyDescent="0.25">
      <c r="B39" s="36">
        <v>34</v>
      </c>
      <c r="C39" s="3"/>
      <c r="D39" s="3" t="s">
        <v>66</v>
      </c>
      <c r="E39" s="4" t="s">
        <v>482</v>
      </c>
      <c r="F39" s="4" t="s">
        <v>505</v>
      </c>
      <c r="G39" s="5" t="s">
        <v>22</v>
      </c>
      <c r="H39" s="32" t="s">
        <v>470</v>
      </c>
      <c r="I39" s="17"/>
      <c r="J39" s="17">
        <v>61</v>
      </c>
      <c r="K39" s="17">
        <v>104</v>
      </c>
      <c r="L39" s="17">
        <v>24</v>
      </c>
      <c r="M39" s="17">
        <v>4</v>
      </c>
      <c r="N39" s="17"/>
      <c r="O39" s="17"/>
      <c r="P39" s="17"/>
      <c r="Q39" s="17"/>
      <c r="R39" s="18"/>
      <c r="S39" s="18"/>
      <c r="T39" s="18"/>
      <c r="U39" s="18"/>
      <c r="V39" s="18"/>
      <c r="W39" s="18"/>
      <c r="X39" s="18"/>
      <c r="Y39" s="18"/>
      <c r="Z39" s="16">
        <f t="shared" si="2"/>
        <v>193</v>
      </c>
      <c r="AA39" s="14">
        <v>126.75</v>
      </c>
      <c r="AB39" s="15">
        <f t="shared" si="1"/>
        <v>24462.75</v>
      </c>
    </row>
    <row r="40" spans="2:28" ht="102.75" customHeight="1" x14ac:dyDescent="0.25">
      <c r="B40" s="36">
        <v>35</v>
      </c>
      <c r="C40" s="3"/>
      <c r="D40" s="3" t="s">
        <v>67</v>
      </c>
      <c r="E40" s="4" t="s">
        <v>482</v>
      </c>
      <c r="F40" s="4" t="s">
        <v>499</v>
      </c>
      <c r="G40" s="5" t="s">
        <v>44</v>
      </c>
      <c r="H40" s="32" t="s">
        <v>470</v>
      </c>
      <c r="I40" s="17">
        <v>49</v>
      </c>
      <c r="J40" s="17">
        <v>138</v>
      </c>
      <c r="K40" s="17">
        <v>1</v>
      </c>
      <c r="L40" s="17"/>
      <c r="M40" s="17"/>
      <c r="N40" s="17"/>
      <c r="O40" s="17"/>
      <c r="P40" s="17"/>
      <c r="Q40" s="17"/>
      <c r="R40" s="18"/>
      <c r="S40" s="18"/>
      <c r="T40" s="18"/>
      <c r="U40" s="18"/>
      <c r="V40" s="18"/>
      <c r="W40" s="18"/>
      <c r="X40" s="18"/>
      <c r="Y40" s="18"/>
      <c r="Z40" s="16">
        <f t="shared" si="2"/>
        <v>188</v>
      </c>
      <c r="AA40" s="14">
        <v>51.75</v>
      </c>
      <c r="AB40" s="15">
        <f t="shared" si="1"/>
        <v>9729</v>
      </c>
    </row>
    <row r="41" spans="2:28" ht="102.75" customHeight="1" x14ac:dyDescent="0.25">
      <c r="B41" s="36">
        <v>36</v>
      </c>
      <c r="C41" s="3"/>
      <c r="D41" s="3" t="s">
        <v>68</v>
      </c>
      <c r="E41" s="4" t="s">
        <v>482</v>
      </c>
      <c r="F41" s="4" t="s">
        <v>500</v>
      </c>
      <c r="G41" s="5" t="s">
        <v>65</v>
      </c>
      <c r="H41" s="32" t="s">
        <v>470</v>
      </c>
      <c r="I41" s="17">
        <v>59</v>
      </c>
      <c r="J41" s="17">
        <v>122</v>
      </c>
      <c r="K41" s="17">
        <v>5</v>
      </c>
      <c r="L41" s="17"/>
      <c r="M41" s="17"/>
      <c r="N41" s="17"/>
      <c r="O41" s="17"/>
      <c r="P41" s="17"/>
      <c r="Q41" s="17"/>
      <c r="R41" s="18"/>
      <c r="S41" s="18"/>
      <c r="T41" s="18"/>
      <c r="U41" s="18"/>
      <c r="V41" s="18"/>
      <c r="W41" s="18"/>
      <c r="X41" s="18"/>
      <c r="Y41" s="18"/>
      <c r="Z41" s="16">
        <f t="shared" si="2"/>
        <v>186</v>
      </c>
      <c r="AA41" s="14">
        <v>66.75</v>
      </c>
      <c r="AB41" s="15">
        <f t="shared" si="1"/>
        <v>12415.5</v>
      </c>
    </row>
    <row r="42" spans="2:28" ht="102.75" customHeight="1" x14ac:dyDescent="0.25">
      <c r="B42" s="36">
        <v>37</v>
      </c>
      <c r="C42" s="3"/>
      <c r="D42" s="3" t="s">
        <v>69</v>
      </c>
      <c r="E42" s="4" t="s">
        <v>482</v>
      </c>
      <c r="F42" s="4" t="s">
        <v>505</v>
      </c>
      <c r="G42" s="5" t="s">
        <v>70</v>
      </c>
      <c r="H42" s="32" t="s">
        <v>470</v>
      </c>
      <c r="I42" s="17"/>
      <c r="J42" s="17">
        <v>30</v>
      </c>
      <c r="K42" s="17">
        <v>79</v>
      </c>
      <c r="L42" s="17">
        <v>54</v>
      </c>
      <c r="M42" s="17">
        <v>8</v>
      </c>
      <c r="N42" s="17"/>
      <c r="O42" s="17"/>
      <c r="P42" s="17"/>
      <c r="Q42" s="17"/>
      <c r="R42" s="18"/>
      <c r="S42" s="18"/>
      <c r="T42" s="18"/>
      <c r="U42" s="18"/>
      <c r="V42" s="18"/>
      <c r="W42" s="18"/>
      <c r="X42" s="18"/>
      <c r="Y42" s="18"/>
      <c r="Z42" s="16">
        <f t="shared" si="2"/>
        <v>171</v>
      </c>
      <c r="AA42" s="14">
        <v>66.75</v>
      </c>
      <c r="AB42" s="15">
        <f t="shared" si="1"/>
        <v>11414.25</v>
      </c>
    </row>
    <row r="43" spans="2:28" ht="102.75" customHeight="1" x14ac:dyDescent="0.25">
      <c r="B43" s="36">
        <v>38</v>
      </c>
      <c r="C43" s="3"/>
      <c r="D43" s="3" t="s">
        <v>71</v>
      </c>
      <c r="E43" s="4" t="s">
        <v>482</v>
      </c>
      <c r="F43" s="4" t="s">
        <v>500</v>
      </c>
      <c r="G43" s="5" t="s">
        <v>72</v>
      </c>
      <c r="H43" s="32" t="s">
        <v>470</v>
      </c>
      <c r="I43" s="17"/>
      <c r="J43" s="17">
        <v>42</v>
      </c>
      <c r="K43" s="17">
        <v>79</v>
      </c>
      <c r="L43" s="17">
        <v>45</v>
      </c>
      <c r="M43" s="17"/>
      <c r="N43" s="17"/>
      <c r="O43" s="17"/>
      <c r="P43" s="17"/>
      <c r="Q43" s="17"/>
      <c r="R43" s="18"/>
      <c r="S43" s="18"/>
      <c r="T43" s="18"/>
      <c r="U43" s="18"/>
      <c r="V43" s="18"/>
      <c r="W43" s="18"/>
      <c r="X43" s="18"/>
      <c r="Y43" s="18"/>
      <c r="Z43" s="16">
        <f t="shared" si="2"/>
        <v>166</v>
      </c>
      <c r="AA43" s="14">
        <v>66.75</v>
      </c>
      <c r="AB43" s="15">
        <f t="shared" si="1"/>
        <v>11080.5</v>
      </c>
    </row>
    <row r="44" spans="2:28" ht="102.75" customHeight="1" x14ac:dyDescent="0.25">
      <c r="B44" s="36">
        <v>39</v>
      </c>
      <c r="C44" s="3"/>
      <c r="D44" s="3" t="s">
        <v>73</v>
      </c>
      <c r="E44" s="4" t="s">
        <v>482</v>
      </c>
      <c r="F44" s="4" t="s">
        <v>506</v>
      </c>
      <c r="G44" s="5" t="s">
        <v>74</v>
      </c>
      <c r="H44" s="32" t="s">
        <v>470</v>
      </c>
      <c r="I44" s="17"/>
      <c r="J44" s="17">
        <v>42</v>
      </c>
      <c r="K44" s="17">
        <v>71</v>
      </c>
      <c r="L44" s="17">
        <v>28</v>
      </c>
      <c r="M44" s="17"/>
      <c r="N44" s="17"/>
      <c r="O44" s="17"/>
      <c r="P44" s="17"/>
      <c r="Q44" s="17"/>
      <c r="R44" s="18"/>
      <c r="S44" s="18"/>
      <c r="T44" s="18"/>
      <c r="U44" s="18"/>
      <c r="V44" s="18"/>
      <c r="W44" s="18"/>
      <c r="X44" s="18"/>
      <c r="Y44" s="18"/>
      <c r="Z44" s="16">
        <f t="shared" si="2"/>
        <v>141</v>
      </c>
      <c r="AA44" s="14">
        <v>89.25</v>
      </c>
      <c r="AB44" s="15">
        <f t="shared" si="1"/>
        <v>12584.25</v>
      </c>
    </row>
    <row r="45" spans="2:28" ht="102.75" customHeight="1" x14ac:dyDescent="0.25">
      <c r="B45" s="36">
        <v>40</v>
      </c>
      <c r="C45" s="3"/>
      <c r="D45" s="3" t="s">
        <v>75</v>
      </c>
      <c r="E45" s="4" t="s">
        <v>482</v>
      </c>
      <c r="F45" s="4" t="s">
        <v>500</v>
      </c>
      <c r="G45" s="5" t="s">
        <v>72</v>
      </c>
      <c r="H45" s="32" t="s">
        <v>470</v>
      </c>
      <c r="I45" s="17"/>
      <c r="J45" s="17">
        <v>62</v>
      </c>
      <c r="K45" s="17">
        <v>56</v>
      </c>
      <c r="L45" s="17">
        <v>9</v>
      </c>
      <c r="M45" s="17">
        <v>13</v>
      </c>
      <c r="N45" s="17"/>
      <c r="O45" s="17"/>
      <c r="P45" s="17"/>
      <c r="Q45" s="17"/>
      <c r="R45" s="18"/>
      <c r="S45" s="18"/>
      <c r="T45" s="18"/>
      <c r="U45" s="18"/>
      <c r="V45" s="18"/>
      <c r="W45" s="18"/>
      <c r="X45" s="18"/>
      <c r="Y45" s="18"/>
      <c r="Z45" s="16">
        <f t="shared" si="2"/>
        <v>140</v>
      </c>
      <c r="AA45" s="14">
        <v>66.75</v>
      </c>
      <c r="AB45" s="15">
        <f t="shared" si="1"/>
        <v>9345</v>
      </c>
    </row>
    <row r="46" spans="2:28" ht="102.75" customHeight="1" x14ac:dyDescent="0.25">
      <c r="B46" s="36">
        <v>41</v>
      </c>
      <c r="C46" s="3"/>
      <c r="D46" s="3" t="s">
        <v>76</v>
      </c>
      <c r="E46" s="4" t="s">
        <v>482</v>
      </c>
      <c r="F46" s="4" t="s">
        <v>500</v>
      </c>
      <c r="G46" s="5" t="s">
        <v>77</v>
      </c>
      <c r="H46" s="32" t="s">
        <v>470</v>
      </c>
      <c r="I46" s="17">
        <v>2</v>
      </c>
      <c r="J46" s="17">
        <v>133</v>
      </c>
      <c r="K46" s="17"/>
      <c r="L46" s="17"/>
      <c r="M46" s="17"/>
      <c r="N46" s="17"/>
      <c r="O46" s="17"/>
      <c r="P46" s="17"/>
      <c r="Q46" s="17"/>
      <c r="R46" s="18"/>
      <c r="S46" s="18"/>
      <c r="T46" s="18"/>
      <c r="U46" s="18"/>
      <c r="V46" s="18"/>
      <c r="W46" s="18"/>
      <c r="X46" s="18"/>
      <c r="Y46" s="18"/>
      <c r="Z46" s="16">
        <f t="shared" si="2"/>
        <v>135</v>
      </c>
      <c r="AA46" s="14">
        <v>51.75</v>
      </c>
      <c r="AB46" s="15">
        <f t="shared" si="1"/>
        <v>6986.25</v>
      </c>
    </row>
    <row r="47" spans="2:28" ht="102.75" customHeight="1" x14ac:dyDescent="0.25">
      <c r="B47" s="36">
        <v>42</v>
      </c>
      <c r="C47" s="3"/>
      <c r="D47" s="3" t="s">
        <v>78</v>
      </c>
      <c r="E47" s="4" t="s">
        <v>482</v>
      </c>
      <c r="F47" s="4" t="s">
        <v>500</v>
      </c>
      <c r="G47" s="5" t="s">
        <v>39</v>
      </c>
      <c r="H47" s="32" t="s">
        <v>470</v>
      </c>
      <c r="I47" s="17"/>
      <c r="J47" s="17">
        <v>4</v>
      </c>
      <c r="K47" s="17">
        <v>7</v>
      </c>
      <c r="L47" s="17">
        <v>48</v>
      </c>
      <c r="M47" s="17">
        <v>68</v>
      </c>
      <c r="N47" s="17">
        <v>4</v>
      </c>
      <c r="O47" s="17"/>
      <c r="P47" s="17"/>
      <c r="Q47" s="17"/>
      <c r="R47" s="18"/>
      <c r="S47" s="18"/>
      <c r="T47" s="18"/>
      <c r="U47" s="18"/>
      <c r="V47" s="18"/>
      <c r="W47" s="18"/>
      <c r="X47" s="18"/>
      <c r="Y47" s="18"/>
      <c r="Z47" s="16">
        <f t="shared" si="2"/>
        <v>131</v>
      </c>
      <c r="AA47" s="14">
        <v>40.5</v>
      </c>
      <c r="AB47" s="15">
        <f t="shared" si="1"/>
        <v>5305.5</v>
      </c>
    </row>
    <row r="48" spans="2:28" ht="102.75" customHeight="1" x14ac:dyDescent="0.25">
      <c r="B48" s="36">
        <v>43</v>
      </c>
      <c r="C48" s="3"/>
      <c r="D48" s="3" t="s">
        <v>79</v>
      </c>
      <c r="E48" s="4" t="s">
        <v>482</v>
      </c>
      <c r="F48" s="4" t="s">
        <v>500</v>
      </c>
      <c r="G48" s="5" t="s">
        <v>80</v>
      </c>
      <c r="H48" s="32" t="s">
        <v>470</v>
      </c>
      <c r="I48" s="17"/>
      <c r="J48" s="17">
        <v>110</v>
      </c>
      <c r="K48" s="17">
        <v>16</v>
      </c>
      <c r="L48" s="17">
        <v>3</v>
      </c>
      <c r="M48" s="17"/>
      <c r="N48" s="17"/>
      <c r="O48" s="17"/>
      <c r="P48" s="17"/>
      <c r="Q48" s="17"/>
      <c r="R48" s="18"/>
      <c r="S48" s="18"/>
      <c r="T48" s="18"/>
      <c r="U48" s="18"/>
      <c r="V48" s="18"/>
      <c r="W48" s="18"/>
      <c r="X48" s="18"/>
      <c r="Y48" s="18"/>
      <c r="Z48" s="16">
        <f t="shared" si="2"/>
        <v>129</v>
      </c>
      <c r="AA48" s="14">
        <v>59.25</v>
      </c>
      <c r="AB48" s="15">
        <f t="shared" si="1"/>
        <v>7643.25</v>
      </c>
    </row>
    <row r="49" spans="2:28" ht="102.75" customHeight="1" x14ac:dyDescent="0.25">
      <c r="B49" s="36">
        <v>44</v>
      </c>
      <c r="C49" s="3"/>
      <c r="D49" s="3" t="s">
        <v>81</v>
      </c>
      <c r="E49" s="4" t="s">
        <v>482</v>
      </c>
      <c r="F49" s="4" t="s">
        <v>500</v>
      </c>
      <c r="G49" s="5" t="s">
        <v>82</v>
      </c>
      <c r="H49" s="32" t="s">
        <v>470</v>
      </c>
      <c r="I49" s="17"/>
      <c r="J49" s="17">
        <v>30</v>
      </c>
      <c r="K49" s="17">
        <v>79</v>
      </c>
      <c r="L49" s="17">
        <v>11</v>
      </c>
      <c r="M49" s="17">
        <v>7</v>
      </c>
      <c r="N49" s="17"/>
      <c r="O49" s="17"/>
      <c r="P49" s="17"/>
      <c r="Q49" s="17"/>
      <c r="R49" s="18"/>
      <c r="S49" s="18"/>
      <c r="T49" s="18"/>
      <c r="U49" s="18"/>
      <c r="V49" s="18"/>
      <c r="W49" s="18"/>
      <c r="X49" s="18"/>
      <c r="Y49" s="18"/>
      <c r="Z49" s="16">
        <f t="shared" si="2"/>
        <v>127</v>
      </c>
      <c r="AA49" s="14">
        <v>59.25</v>
      </c>
      <c r="AB49" s="15">
        <f t="shared" si="1"/>
        <v>7524.75</v>
      </c>
    </row>
    <row r="50" spans="2:28" ht="102.75" customHeight="1" x14ac:dyDescent="0.25">
      <c r="B50" s="36">
        <v>45</v>
      </c>
      <c r="C50" s="3"/>
      <c r="D50" s="3" t="s">
        <v>83</v>
      </c>
      <c r="E50" s="4" t="s">
        <v>482</v>
      </c>
      <c r="F50" s="4" t="s">
        <v>502</v>
      </c>
      <c r="G50" s="5" t="s">
        <v>84</v>
      </c>
      <c r="H50" s="32" t="s">
        <v>470</v>
      </c>
      <c r="I50" s="17"/>
      <c r="J50" s="17"/>
      <c r="K50" s="17"/>
      <c r="L50" s="17"/>
      <c r="M50" s="17"/>
      <c r="N50" s="17"/>
      <c r="O50" s="17">
        <v>122</v>
      </c>
      <c r="P50" s="17"/>
      <c r="Q50" s="17"/>
      <c r="R50" s="18"/>
      <c r="S50" s="18"/>
      <c r="T50" s="18"/>
      <c r="U50" s="18"/>
      <c r="V50" s="18"/>
      <c r="W50" s="18"/>
      <c r="X50" s="18"/>
      <c r="Y50" s="18"/>
      <c r="Z50" s="16">
        <f t="shared" si="2"/>
        <v>122</v>
      </c>
      <c r="AA50" s="14">
        <v>74.25</v>
      </c>
      <c r="AB50" s="15">
        <f t="shared" si="1"/>
        <v>9058.5</v>
      </c>
    </row>
    <row r="51" spans="2:28" ht="102.75" customHeight="1" x14ac:dyDescent="0.25">
      <c r="B51" s="36">
        <v>46</v>
      </c>
      <c r="C51" s="3"/>
      <c r="D51" s="3" t="s">
        <v>85</v>
      </c>
      <c r="E51" s="4" t="s">
        <v>482</v>
      </c>
      <c r="F51" s="4" t="s">
        <v>500</v>
      </c>
      <c r="G51" s="5" t="s">
        <v>72</v>
      </c>
      <c r="H51" s="32" t="s">
        <v>470</v>
      </c>
      <c r="I51" s="17"/>
      <c r="J51" s="17">
        <v>32</v>
      </c>
      <c r="K51" s="17">
        <v>62</v>
      </c>
      <c r="L51" s="17">
        <v>14</v>
      </c>
      <c r="M51" s="17">
        <v>13</v>
      </c>
      <c r="N51" s="17"/>
      <c r="O51" s="17"/>
      <c r="P51" s="17"/>
      <c r="Q51" s="17"/>
      <c r="R51" s="18"/>
      <c r="S51" s="18"/>
      <c r="T51" s="18"/>
      <c r="U51" s="18"/>
      <c r="V51" s="18"/>
      <c r="W51" s="18"/>
      <c r="X51" s="18"/>
      <c r="Y51" s="18"/>
      <c r="Z51" s="16">
        <f t="shared" si="2"/>
        <v>121</v>
      </c>
      <c r="AA51" s="14">
        <v>66.75</v>
      </c>
      <c r="AB51" s="15">
        <f t="shared" si="1"/>
        <v>8076.75</v>
      </c>
    </row>
    <row r="52" spans="2:28" ht="102.75" customHeight="1" x14ac:dyDescent="0.25">
      <c r="B52" s="36">
        <v>47</v>
      </c>
      <c r="C52" s="3"/>
      <c r="D52" s="3" t="s">
        <v>86</v>
      </c>
      <c r="E52" s="4" t="s">
        <v>482</v>
      </c>
      <c r="F52" s="4" t="s">
        <v>506</v>
      </c>
      <c r="G52" s="5" t="s">
        <v>87</v>
      </c>
      <c r="H52" s="32" t="s">
        <v>470</v>
      </c>
      <c r="I52" s="17"/>
      <c r="J52" s="17">
        <v>12</v>
      </c>
      <c r="K52" s="17">
        <v>107</v>
      </c>
      <c r="L52" s="17"/>
      <c r="M52" s="17">
        <v>1</v>
      </c>
      <c r="N52" s="17"/>
      <c r="O52" s="17"/>
      <c r="P52" s="17"/>
      <c r="Q52" s="17"/>
      <c r="R52" s="18"/>
      <c r="S52" s="18"/>
      <c r="T52" s="18"/>
      <c r="U52" s="18"/>
      <c r="V52" s="18"/>
      <c r="W52" s="18"/>
      <c r="X52" s="18"/>
      <c r="Y52" s="18"/>
      <c r="Z52" s="16">
        <f t="shared" si="2"/>
        <v>120</v>
      </c>
      <c r="AA52" s="14">
        <v>186.75</v>
      </c>
      <c r="AB52" s="15">
        <f t="shared" si="1"/>
        <v>22410</v>
      </c>
    </row>
    <row r="53" spans="2:28" ht="102.75" customHeight="1" x14ac:dyDescent="0.25">
      <c r="B53" s="36">
        <v>48</v>
      </c>
      <c r="C53" s="3"/>
      <c r="D53" s="3" t="s">
        <v>88</v>
      </c>
      <c r="E53" s="4" t="s">
        <v>482</v>
      </c>
      <c r="F53" s="4" t="s">
        <v>500</v>
      </c>
      <c r="G53" s="5" t="s">
        <v>37</v>
      </c>
      <c r="H53" s="32" t="s">
        <v>470</v>
      </c>
      <c r="I53" s="17"/>
      <c r="J53" s="17">
        <v>28</v>
      </c>
      <c r="K53" s="17">
        <v>38</v>
      </c>
      <c r="L53" s="17">
        <v>44</v>
      </c>
      <c r="M53" s="17">
        <v>9</v>
      </c>
      <c r="N53" s="17"/>
      <c r="O53" s="17"/>
      <c r="P53" s="17"/>
      <c r="Q53" s="17"/>
      <c r="R53" s="18"/>
      <c r="S53" s="18"/>
      <c r="T53" s="18"/>
      <c r="U53" s="18"/>
      <c r="V53" s="18"/>
      <c r="W53" s="18"/>
      <c r="X53" s="18"/>
      <c r="Y53" s="18"/>
      <c r="Z53" s="16">
        <f t="shared" si="2"/>
        <v>119</v>
      </c>
      <c r="AA53" s="14">
        <v>51.75</v>
      </c>
      <c r="AB53" s="15">
        <f t="shared" si="1"/>
        <v>6158.25</v>
      </c>
    </row>
    <row r="54" spans="2:28" ht="102.75" customHeight="1" x14ac:dyDescent="0.25">
      <c r="B54" s="36">
        <v>49</v>
      </c>
      <c r="C54" s="3"/>
      <c r="D54" s="3" t="s">
        <v>89</v>
      </c>
      <c r="E54" s="4" t="s">
        <v>482</v>
      </c>
      <c r="F54" s="4" t="s">
        <v>500</v>
      </c>
      <c r="G54" s="5" t="s">
        <v>90</v>
      </c>
      <c r="H54" s="32" t="s">
        <v>470</v>
      </c>
      <c r="I54" s="17"/>
      <c r="J54" s="17">
        <v>49</v>
      </c>
      <c r="K54" s="17">
        <v>55</v>
      </c>
      <c r="L54" s="17">
        <v>14</v>
      </c>
      <c r="M54" s="17"/>
      <c r="N54" s="17"/>
      <c r="O54" s="17"/>
      <c r="P54" s="17"/>
      <c r="Q54" s="17"/>
      <c r="R54" s="18"/>
      <c r="S54" s="18"/>
      <c r="T54" s="18"/>
      <c r="U54" s="18"/>
      <c r="V54" s="18"/>
      <c r="W54" s="18"/>
      <c r="X54" s="18"/>
      <c r="Y54" s="18"/>
      <c r="Z54" s="16">
        <f t="shared" si="2"/>
        <v>118</v>
      </c>
      <c r="AA54" s="14">
        <v>81.75</v>
      </c>
      <c r="AB54" s="15">
        <f t="shared" si="1"/>
        <v>9646.5</v>
      </c>
    </row>
    <row r="55" spans="2:28" ht="102.75" customHeight="1" x14ac:dyDescent="0.25">
      <c r="B55" s="36">
        <v>50</v>
      </c>
      <c r="C55" s="3"/>
      <c r="D55" s="3" t="s">
        <v>91</v>
      </c>
      <c r="E55" s="4" t="s">
        <v>482</v>
      </c>
      <c r="F55" s="4" t="s">
        <v>500</v>
      </c>
      <c r="G55" s="5" t="s">
        <v>30</v>
      </c>
      <c r="H55" s="32" t="s">
        <v>470</v>
      </c>
      <c r="I55" s="17"/>
      <c r="J55" s="17">
        <v>75</v>
      </c>
      <c r="K55" s="17">
        <v>37</v>
      </c>
      <c r="L55" s="17">
        <v>1</v>
      </c>
      <c r="M55" s="17"/>
      <c r="N55" s="17"/>
      <c r="O55" s="17"/>
      <c r="P55" s="17"/>
      <c r="Q55" s="17"/>
      <c r="R55" s="18"/>
      <c r="S55" s="18"/>
      <c r="T55" s="18"/>
      <c r="U55" s="18"/>
      <c r="V55" s="18"/>
      <c r="W55" s="18"/>
      <c r="X55" s="18"/>
      <c r="Y55" s="18"/>
      <c r="Z55" s="16">
        <f t="shared" si="2"/>
        <v>113</v>
      </c>
      <c r="AA55" s="14">
        <v>59.25</v>
      </c>
      <c r="AB55" s="15">
        <f t="shared" si="1"/>
        <v>6695.25</v>
      </c>
    </row>
    <row r="56" spans="2:28" ht="102.75" customHeight="1" x14ac:dyDescent="0.25">
      <c r="B56" s="36">
        <v>51</v>
      </c>
      <c r="C56" s="3"/>
      <c r="D56" s="3" t="s">
        <v>92</v>
      </c>
      <c r="E56" s="4" t="s">
        <v>482</v>
      </c>
      <c r="F56" s="4" t="s">
        <v>502</v>
      </c>
      <c r="G56" s="5" t="s">
        <v>93</v>
      </c>
      <c r="H56" s="32" t="s">
        <v>470</v>
      </c>
      <c r="I56" s="17"/>
      <c r="J56" s="17">
        <v>45</v>
      </c>
      <c r="K56" s="17">
        <v>63</v>
      </c>
      <c r="L56" s="17"/>
      <c r="M56" s="17"/>
      <c r="N56" s="17"/>
      <c r="O56" s="17"/>
      <c r="P56" s="17"/>
      <c r="Q56" s="17"/>
      <c r="R56" s="18"/>
      <c r="S56" s="18"/>
      <c r="T56" s="18"/>
      <c r="U56" s="18"/>
      <c r="V56" s="18"/>
      <c r="W56" s="18"/>
      <c r="X56" s="18"/>
      <c r="Y56" s="18"/>
      <c r="Z56" s="16">
        <f t="shared" si="2"/>
        <v>108</v>
      </c>
      <c r="AA56" s="14">
        <v>74.25</v>
      </c>
      <c r="AB56" s="15">
        <f t="shared" si="1"/>
        <v>8019</v>
      </c>
    </row>
    <row r="57" spans="2:28" ht="102.75" customHeight="1" x14ac:dyDescent="0.25">
      <c r="B57" s="36">
        <v>52</v>
      </c>
      <c r="C57" s="3"/>
      <c r="D57" s="3" t="s">
        <v>94</v>
      </c>
      <c r="E57" s="4" t="s">
        <v>482</v>
      </c>
      <c r="F57" s="4" t="s">
        <v>505</v>
      </c>
      <c r="G57" s="5" t="s">
        <v>57</v>
      </c>
      <c r="H57" s="32" t="s">
        <v>470</v>
      </c>
      <c r="I57" s="17"/>
      <c r="J57" s="17">
        <v>34</v>
      </c>
      <c r="K57" s="17">
        <v>56</v>
      </c>
      <c r="L57" s="17">
        <v>14</v>
      </c>
      <c r="M57" s="17">
        <v>3</v>
      </c>
      <c r="N57" s="17"/>
      <c r="O57" s="17"/>
      <c r="P57" s="17"/>
      <c r="Q57" s="17"/>
      <c r="R57" s="18"/>
      <c r="S57" s="18"/>
      <c r="T57" s="18"/>
      <c r="U57" s="18"/>
      <c r="V57" s="18"/>
      <c r="W57" s="18"/>
      <c r="X57" s="18"/>
      <c r="Y57" s="18"/>
      <c r="Z57" s="16">
        <f t="shared" si="2"/>
        <v>107</v>
      </c>
      <c r="AA57" s="14">
        <v>89.25</v>
      </c>
      <c r="AB57" s="15">
        <f t="shared" si="1"/>
        <v>9549.75</v>
      </c>
    </row>
    <row r="58" spans="2:28" ht="102.75" customHeight="1" x14ac:dyDescent="0.25">
      <c r="B58" s="36">
        <v>53</v>
      </c>
      <c r="C58" s="3"/>
      <c r="D58" s="3" t="s">
        <v>95</v>
      </c>
      <c r="E58" s="4" t="s">
        <v>482</v>
      </c>
      <c r="F58" s="4" t="s">
        <v>500</v>
      </c>
      <c r="G58" s="5" t="s">
        <v>82</v>
      </c>
      <c r="H58" s="32" t="s">
        <v>470</v>
      </c>
      <c r="I58" s="17"/>
      <c r="J58" s="17">
        <v>72</v>
      </c>
      <c r="K58" s="17">
        <v>15</v>
      </c>
      <c r="L58" s="17">
        <v>17</v>
      </c>
      <c r="M58" s="17"/>
      <c r="N58" s="17"/>
      <c r="O58" s="17"/>
      <c r="P58" s="17"/>
      <c r="Q58" s="17"/>
      <c r="R58" s="18"/>
      <c r="S58" s="18"/>
      <c r="T58" s="18"/>
      <c r="U58" s="18"/>
      <c r="V58" s="18"/>
      <c r="W58" s="18"/>
      <c r="X58" s="18"/>
      <c r="Y58" s="18"/>
      <c r="Z58" s="16">
        <f t="shared" si="2"/>
        <v>104</v>
      </c>
      <c r="AA58" s="14">
        <v>59.25</v>
      </c>
      <c r="AB58" s="15">
        <f t="shared" si="1"/>
        <v>6162</v>
      </c>
    </row>
    <row r="59" spans="2:28" ht="102.75" customHeight="1" x14ac:dyDescent="0.25">
      <c r="B59" s="36">
        <v>54</v>
      </c>
      <c r="C59" s="3"/>
      <c r="D59" s="3" t="s">
        <v>96</v>
      </c>
      <c r="E59" s="4" t="s">
        <v>482</v>
      </c>
      <c r="F59" s="4" t="s">
        <v>507</v>
      </c>
      <c r="G59" s="5" t="s">
        <v>97</v>
      </c>
      <c r="H59" s="32" t="s">
        <v>470</v>
      </c>
      <c r="I59" s="17"/>
      <c r="J59" s="17">
        <v>61</v>
      </c>
      <c r="K59" s="17">
        <v>31</v>
      </c>
      <c r="L59" s="17">
        <v>11</v>
      </c>
      <c r="M59" s="17"/>
      <c r="N59" s="17"/>
      <c r="O59" s="17"/>
      <c r="P59" s="17"/>
      <c r="Q59" s="17"/>
      <c r="R59" s="18"/>
      <c r="S59" s="18"/>
      <c r="T59" s="18"/>
      <c r="U59" s="18"/>
      <c r="V59" s="18"/>
      <c r="W59" s="18"/>
      <c r="X59" s="18"/>
      <c r="Y59" s="18"/>
      <c r="Z59" s="16">
        <f t="shared" si="2"/>
        <v>103</v>
      </c>
      <c r="AA59" s="14">
        <v>179.25</v>
      </c>
      <c r="AB59" s="15">
        <f t="shared" si="1"/>
        <v>18462.75</v>
      </c>
    </row>
    <row r="60" spans="2:28" ht="102.75" customHeight="1" x14ac:dyDescent="0.25">
      <c r="B60" s="36">
        <v>55</v>
      </c>
      <c r="C60" s="3"/>
      <c r="D60" s="3" t="s">
        <v>98</v>
      </c>
      <c r="E60" s="4" t="s">
        <v>482</v>
      </c>
      <c r="F60" s="4" t="s">
        <v>502</v>
      </c>
      <c r="G60" s="5" t="s">
        <v>84</v>
      </c>
      <c r="H60" s="32" t="s">
        <v>470</v>
      </c>
      <c r="I60" s="17"/>
      <c r="J60" s="17"/>
      <c r="K60" s="17"/>
      <c r="L60" s="17"/>
      <c r="M60" s="17"/>
      <c r="N60" s="17"/>
      <c r="O60" s="17">
        <v>99</v>
      </c>
      <c r="P60" s="17"/>
      <c r="Q60" s="17"/>
      <c r="R60" s="18"/>
      <c r="S60" s="18"/>
      <c r="T60" s="18"/>
      <c r="U60" s="18"/>
      <c r="V60" s="18"/>
      <c r="W60" s="18"/>
      <c r="X60" s="18"/>
      <c r="Y60" s="18"/>
      <c r="Z60" s="16">
        <f t="shared" si="2"/>
        <v>99</v>
      </c>
      <c r="AA60" s="14">
        <v>74.25</v>
      </c>
      <c r="AB60" s="15">
        <f t="shared" si="1"/>
        <v>7350.75</v>
      </c>
    </row>
    <row r="61" spans="2:28" ht="102.75" customHeight="1" x14ac:dyDescent="0.25">
      <c r="B61" s="36">
        <v>56</v>
      </c>
      <c r="C61" s="3"/>
      <c r="D61" s="3" t="s">
        <v>99</v>
      </c>
      <c r="E61" s="4" t="s">
        <v>482</v>
      </c>
      <c r="F61" s="4" t="s">
        <v>502</v>
      </c>
      <c r="G61" s="5" t="s">
        <v>100</v>
      </c>
      <c r="H61" s="32" t="s">
        <v>470</v>
      </c>
      <c r="I61" s="17"/>
      <c r="J61" s="17">
        <v>97</v>
      </c>
      <c r="K61" s="17"/>
      <c r="L61" s="17">
        <v>1</v>
      </c>
      <c r="M61" s="17"/>
      <c r="N61" s="17"/>
      <c r="O61" s="17"/>
      <c r="P61" s="17"/>
      <c r="Q61" s="17"/>
      <c r="R61" s="18"/>
      <c r="S61" s="18"/>
      <c r="T61" s="18"/>
      <c r="U61" s="18"/>
      <c r="V61" s="18"/>
      <c r="W61" s="18"/>
      <c r="X61" s="18"/>
      <c r="Y61" s="18"/>
      <c r="Z61" s="16">
        <f t="shared" si="2"/>
        <v>98</v>
      </c>
      <c r="AA61" s="14">
        <v>51.75</v>
      </c>
      <c r="AB61" s="15">
        <f t="shared" si="1"/>
        <v>5071.5</v>
      </c>
    </row>
    <row r="62" spans="2:28" ht="102.75" customHeight="1" x14ac:dyDescent="0.25">
      <c r="B62" s="36">
        <v>57</v>
      </c>
      <c r="C62" s="3"/>
      <c r="D62" s="3" t="s">
        <v>101</v>
      </c>
      <c r="E62" s="4" t="s">
        <v>482</v>
      </c>
      <c r="F62" s="4" t="s">
        <v>507</v>
      </c>
      <c r="G62" s="5" t="s">
        <v>102</v>
      </c>
      <c r="H62" s="32" t="s">
        <v>470</v>
      </c>
      <c r="I62" s="17">
        <v>21</v>
      </c>
      <c r="J62" s="17">
        <v>47</v>
      </c>
      <c r="K62" s="17">
        <v>27</v>
      </c>
      <c r="L62" s="17"/>
      <c r="M62" s="17"/>
      <c r="N62" s="17"/>
      <c r="O62" s="17"/>
      <c r="P62" s="17"/>
      <c r="Q62" s="17"/>
      <c r="R62" s="18"/>
      <c r="S62" s="18"/>
      <c r="T62" s="18"/>
      <c r="U62" s="18"/>
      <c r="V62" s="18"/>
      <c r="W62" s="18"/>
      <c r="X62" s="18"/>
      <c r="Y62" s="18"/>
      <c r="Z62" s="16">
        <f t="shared" si="2"/>
        <v>95</v>
      </c>
      <c r="AA62" s="14">
        <v>224.25</v>
      </c>
      <c r="AB62" s="15">
        <f t="shared" si="1"/>
        <v>21303.75</v>
      </c>
    </row>
    <row r="63" spans="2:28" ht="102.75" customHeight="1" x14ac:dyDescent="0.25">
      <c r="B63" s="36">
        <v>58</v>
      </c>
      <c r="C63" s="3"/>
      <c r="D63" s="3" t="s">
        <v>103</v>
      </c>
      <c r="E63" s="4" t="s">
        <v>482</v>
      </c>
      <c r="F63" s="4" t="s">
        <v>500</v>
      </c>
      <c r="G63" s="5" t="s">
        <v>104</v>
      </c>
      <c r="H63" s="32" t="s">
        <v>470</v>
      </c>
      <c r="I63" s="17"/>
      <c r="J63" s="17">
        <v>26</v>
      </c>
      <c r="K63" s="17">
        <v>41</v>
      </c>
      <c r="L63" s="17">
        <v>15</v>
      </c>
      <c r="M63" s="17">
        <v>6</v>
      </c>
      <c r="N63" s="17">
        <v>1</v>
      </c>
      <c r="O63" s="17"/>
      <c r="P63" s="17"/>
      <c r="Q63" s="17"/>
      <c r="R63" s="18"/>
      <c r="S63" s="18"/>
      <c r="T63" s="18"/>
      <c r="U63" s="18"/>
      <c r="V63" s="18"/>
      <c r="W63" s="18"/>
      <c r="X63" s="18"/>
      <c r="Y63" s="18"/>
      <c r="Z63" s="16">
        <f t="shared" si="2"/>
        <v>89</v>
      </c>
      <c r="AA63" s="14">
        <v>51.75</v>
      </c>
      <c r="AB63" s="15">
        <f t="shared" si="1"/>
        <v>4605.75</v>
      </c>
    </row>
    <row r="64" spans="2:28" ht="102.75" customHeight="1" x14ac:dyDescent="0.25">
      <c r="B64" s="36">
        <v>59</v>
      </c>
      <c r="C64" s="3"/>
      <c r="D64" s="3" t="s">
        <v>105</v>
      </c>
      <c r="E64" s="4" t="s">
        <v>482</v>
      </c>
      <c r="F64" s="4" t="s">
        <v>505</v>
      </c>
      <c r="G64" s="5" t="s">
        <v>74</v>
      </c>
      <c r="H64" s="32" t="s">
        <v>470</v>
      </c>
      <c r="I64" s="17"/>
      <c r="J64" s="17">
        <v>12</v>
      </c>
      <c r="K64" s="17">
        <v>44</v>
      </c>
      <c r="L64" s="17">
        <v>32</v>
      </c>
      <c r="M64" s="17"/>
      <c r="N64" s="17"/>
      <c r="O64" s="17"/>
      <c r="P64" s="17"/>
      <c r="Q64" s="17"/>
      <c r="R64" s="18"/>
      <c r="S64" s="18"/>
      <c r="T64" s="18"/>
      <c r="U64" s="18"/>
      <c r="V64" s="18"/>
      <c r="W64" s="18"/>
      <c r="X64" s="18"/>
      <c r="Y64" s="18"/>
      <c r="Z64" s="16">
        <f t="shared" si="2"/>
        <v>88</v>
      </c>
      <c r="AA64" s="14">
        <v>89.25</v>
      </c>
      <c r="AB64" s="15">
        <f t="shared" si="1"/>
        <v>7854</v>
      </c>
    </row>
    <row r="65" spans="2:28" ht="102.75" customHeight="1" x14ac:dyDescent="0.25">
      <c r="B65" s="36">
        <v>60</v>
      </c>
      <c r="C65" s="3"/>
      <c r="D65" s="3" t="s">
        <v>106</v>
      </c>
      <c r="E65" s="4" t="s">
        <v>482</v>
      </c>
      <c r="F65" s="4" t="s">
        <v>500</v>
      </c>
      <c r="G65" s="5" t="s">
        <v>107</v>
      </c>
      <c r="H65" s="32" t="s">
        <v>470</v>
      </c>
      <c r="I65" s="17"/>
      <c r="J65" s="17">
        <v>41</v>
      </c>
      <c r="K65" s="17">
        <v>32</v>
      </c>
      <c r="L65" s="17">
        <v>9</v>
      </c>
      <c r="M65" s="17">
        <v>4</v>
      </c>
      <c r="N65" s="17"/>
      <c r="O65" s="17"/>
      <c r="P65" s="17"/>
      <c r="Q65" s="17"/>
      <c r="R65" s="18"/>
      <c r="S65" s="18"/>
      <c r="T65" s="18"/>
      <c r="U65" s="18"/>
      <c r="V65" s="18"/>
      <c r="W65" s="18"/>
      <c r="X65" s="18"/>
      <c r="Y65" s="18"/>
      <c r="Z65" s="16">
        <f t="shared" si="2"/>
        <v>86</v>
      </c>
      <c r="AA65" s="14">
        <v>51.75</v>
      </c>
      <c r="AB65" s="15">
        <f t="shared" si="1"/>
        <v>4450.5</v>
      </c>
    </row>
    <row r="66" spans="2:28" ht="102.75" customHeight="1" x14ac:dyDescent="0.25">
      <c r="B66" s="36">
        <v>61</v>
      </c>
      <c r="C66" s="3"/>
      <c r="D66" s="3" t="s">
        <v>108</v>
      </c>
      <c r="E66" s="4" t="s">
        <v>482</v>
      </c>
      <c r="F66" s="4" t="s">
        <v>500</v>
      </c>
      <c r="G66" s="5" t="s">
        <v>32</v>
      </c>
      <c r="H66" s="32" t="s">
        <v>470</v>
      </c>
      <c r="I66" s="17"/>
      <c r="J66" s="17"/>
      <c r="K66" s="17"/>
      <c r="L66" s="17"/>
      <c r="M66" s="17"/>
      <c r="N66" s="17"/>
      <c r="O66" s="17">
        <v>82</v>
      </c>
      <c r="P66" s="17"/>
      <c r="Q66" s="17"/>
      <c r="R66" s="18"/>
      <c r="S66" s="18"/>
      <c r="T66" s="18"/>
      <c r="U66" s="18"/>
      <c r="V66" s="18"/>
      <c r="W66" s="18"/>
      <c r="X66" s="18"/>
      <c r="Y66" s="18"/>
      <c r="Z66" s="16">
        <f t="shared" si="2"/>
        <v>82</v>
      </c>
      <c r="AA66" s="14">
        <v>66.75</v>
      </c>
      <c r="AB66" s="15">
        <f t="shared" si="1"/>
        <v>5473.5</v>
      </c>
    </row>
    <row r="67" spans="2:28" ht="102.75" customHeight="1" x14ac:dyDescent="0.25">
      <c r="B67" s="36">
        <v>62</v>
      </c>
      <c r="C67" s="3"/>
      <c r="D67" s="3" t="s">
        <v>109</v>
      </c>
      <c r="E67" s="4" t="s">
        <v>482</v>
      </c>
      <c r="F67" s="4" t="s">
        <v>500</v>
      </c>
      <c r="G67" s="5" t="s">
        <v>110</v>
      </c>
      <c r="H67" s="32" t="s">
        <v>470</v>
      </c>
      <c r="I67" s="17"/>
      <c r="J67" s="17"/>
      <c r="K67" s="17"/>
      <c r="L67" s="17"/>
      <c r="M67" s="17"/>
      <c r="N67" s="17"/>
      <c r="O67" s="17">
        <v>79</v>
      </c>
      <c r="P67" s="17"/>
      <c r="Q67" s="17"/>
      <c r="R67" s="18"/>
      <c r="S67" s="18"/>
      <c r="T67" s="18"/>
      <c r="U67" s="18"/>
      <c r="V67" s="18"/>
      <c r="W67" s="18"/>
      <c r="X67" s="18"/>
      <c r="Y67" s="18"/>
      <c r="Z67" s="16">
        <f t="shared" si="2"/>
        <v>79</v>
      </c>
      <c r="AA67" s="14">
        <v>66.75</v>
      </c>
      <c r="AB67" s="15">
        <f t="shared" si="1"/>
        <v>5273.25</v>
      </c>
    </row>
    <row r="68" spans="2:28" ht="102.75" customHeight="1" x14ac:dyDescent="0.25">
      <c r="B68" s="36">
        <v>63</v>
      </c>
      <c r="C68" s="3"/>
      <c r="D68" s="3" t="s">
        <v>111</v>
      </c>
      <c r="E68" s="4" t="s">
        <v>482</v>
      </c>
      <c r="F68" s="4" t="s">
        <v>500</v>
      </c>
      <c r="G68" s="5" t="s">
        <v>107</v>
      </c>
      <c r="H68" s="32" t="s">
        <v>470</v>
      </c>
      <c r="I68" s="17"/>
      <c r="J68" s="17"/>
      <c r="K68" s="17"/>
      <c r="L68" s="17"/>
      <c r="M68" s="17"/>
      <c r="N68" s="17"/>
      <c r="O68" s="17">
        <v>76</v>
      </c>
      <c r="P68" s="17"/>
      <c r="Q68" s="17"/>
      <c r="R68" s="18"/>
      <c r="S68" s="18"/>
      <c r="T68" s="18"/>
      <c r="U68" s="18"/>
      <c r="V68" s="18"/>
      <c r="W68" s="18"/>
      <c r="X68" s="18"/>
      <c r="Y68" s="18"/>
      <c r="Z68" s="16">
        <f t="shared" si="2"/>
        <v>76</v>
      </c>
      <c r="AA68" s="14">
        <v>51.75</v>
      </c>
      <c r="AB68" s="15">
        <f t="shared" si="1"/>
        <v>3933</v>
      </c>
    </row>
    <row r="69" spans="2:28" ht="102.75" customHeight="1" x14ac:dyDescent="0.25">
      <c r="B69" s="36">
        <v>64</v>
      </c>
      <c r="C69" s="3"/>
      <c r="D69" s="3" t="s">
        <v>112</v>
      </c>
      <c r="E69" s="4" t="s">
        <v>482</v>
      </c>
      <c r="F69" s="4" t="s">
        <v>507</v>
      </c>
      <c r="G69" s="5" t="s">
        <v>97</v>
      </c>
      <c r="H69" s="32" t="s">
        <v>470</v>
      </c>
      <c r="I69" s="17"/>
      <c r="J69" s="17">
        <v>61</v>
      </c>
      <c r="K69" s="17">
        <v>7</v>
      </c>
      <c r="L69" s="17">
        <v>7</v>
      </c>
      <c r="M69" s="17"/>
      <c r="N69" s="17"/>
      <c r="O69" s="17"/>
      <c r="P69" s="17"/>
      <c r="Q69" s="17"/>
      <c r="R69" s="18"/>
      <c r="S69" s="18"/>
      <c r="T69" s="18"/>
      <c r="U69" s="18"/>
      <c r="V69" s="18"/>
      <c r="W69" s="18"/>
      <c r="X69" s="18"/>
      <c r="Y69" s="18"/>
      <c r="Z69" s="16">
        <f t="shared" si="2"/>
        <v>75</v>
      </c>
      <c r="AA69" s="14">
        <v>179.25</v>
      </c>
      <c r="AB69" s="15">
        <f t="shared" si="1"/>
        <v>13443.75</v>
      </c>
    </row>
    <row r="70" spans="2:28" ht="102.75" customHeight="1" x14ac:dyDescent="0.25">
      <c r="B70" s="36">
        <v>65</v>
      </c>
      <c r="C70" s="3"/>
      <c r="D70" s="3" t="s">
        <v>113</v>
      </c>
      <c r="E70" s="4" t="s">
        <v>482</v>
      </c>
      <c r="F70" s="4" t="s">
        <v>505</v>
      </c>
      <c r="G70" s="5" t="s">
        <v>114</v>
      </c>
      <c r="H70" s="32" t="s">
        <v>470</v>
      </c>
      <c r="I70" s="17"/>
      <c r="J70" s="17">
        <v>67</v>
      </c>
      <c r="K70" s="17">
        <v>3</v>
      </c>
      <c r="L70" s="17"/>
      <c r="M70" s="17"/>
      <c r="N70" s="17"/>
      <c r="O70" s="17"/>
      <c r="P70" s="17"/>
      <c r="Q70" s="17"/>
      <c r="R70" s="18"/>
      <c r="S70" s="18"/>
      <c r="T70" s="18"/>
      <c r="U70" s="18"/>
      <c r="V70" s="18"/>
      <c r="W70" s="18"/>
      <c r="X70" s="18"/>
      <c r="Y70" s="18"/>
      <c r="Z70" s="16">
        <f t="shared" si="2"/>
        <v>70</v>
      </c>
      <c r="AA70" s="14">
        <v>111.75</v>
      </c>
      <c r="AB70" s="15">
        <f t="shared" si="1"/>
        <v>7822.5</v>
      </c>
    </row>
    <row r="71" spans="2:28" ht="102.75" customHeight="1" x14ac:dyDescent="0.25">
      <c r="B71" s="36">
        <v>66</v>
      </c>
      <c r="C71" s="3"/>
      <c r="D71" s="3" t="s">
        <v>115</v>
      </c>
      <c r="E71" s="4" t="s">
        <v>482</v>
      </c>
      <c r="F71" s="4" t="s">
        <v>506</v>
      </c>
      <c r="G71" s="5" t="s">
        <v>116</v>
      </c>
      <c r="H71" s="32" t="s">
        <v>470</v>
      </c>
      <c r="I71" s="17"/>
      <c r="J71" s="17">
        <v>3</v>
      </c>
      <c r="K71" s="17">
        <v>59</v>
      </c>
      <c r="L71" s="17"/>
      <c r="M71" s="17">
        <v>3</v>
      </c>
      <c r="N71" s="17"/>
      <c r="O71" s="17"/>
      <c r="P71" s="17"/>
      <c r="Q71" s="17"/>
      <c r="R71" s="18"/>
      <c r="S71" s="18"/>
      <c r="T71" s="18"/>
      <c r="U71" s="18"/>
      <c r="V71" s="18"/>
      <c r="W71" s="18"/>
      <c r="X71" s="18"/>
      <c r="Y71" s="18"/>
      <c r="Z71" s="16">
        <f t="shared" ref="Z71:Z134" si="3">SUM(I71:Y71)</f>
        <v>65</v>
      </c>
      <c r="AA71" s="14">
        <v>149.25</v>
      </c>
      <c r="AB71" s="15">
        <f t="shared" ref="AB71:AB134" si="4">AA71*Z71</f>
        <v>9701.25</v>
      </c>
    </row>
    <row r="72" spans="2:28" ht="102.75" customHeight="1" x14ac:dyDescent="0.25">
      <c r="B72" s="36">
        <v>67</v>
      </c>
      <c r="C72" s="3"/>
      <c r="D72" s="3" t="s">
        <v>117</v>
      </c>
      <c r="E72" s="4" t="s">
        <v>482</v>
      </c>
      <c r="F72" s="4" t="s">
        <v>500</v>
      </c>
      <c r="G72" s="5" t="s">
        <v>118</v>
      </c>
      <c r="H72" s="32" t="s">
        <v>470</v>
      </c>
      <c r="I72" s="17"/>
      <c r="J72" s="17"/>
      <c r="K72" s="17"/>
      <c r="L72" s="17"/>
      <c r="M72" s="17"/>
      <c r="N72" s="17"/>
      <c r="O72" s="17">
        <v>61</v>
      </c>
      <c r="P72" s="17"/>
      <c r="Q72" s="17"/>
      <c r="R72" s="18"/>
      <c r="S72" s="18"/>
      <c r="T72" s="18"/>
      <c r="U72" s="18"/>
      <c r="V72" s="18"/>
      <c r="W72" s="18"/>
      <c r="X72" s="18"/>
      <c r="Y72" s="18"/>
      <c r="Z72" s="16">
        <f t="shared" si="3"/>
        <v>61</v>
      </c>
      <c r="AA72" s="14">
        <v>59.25</v>
      </c>
      <c r="AB72" s="15">
        <f t="shared" si="4"/>
        <v>3614.25</v>
      </c>
    </row>
    <row r="73" spans="2:28" ht="102.75" customHeight="1" x14ac:dyDescent="0.25">
      <c r="B73" s="36">
        <v>68</v>
      </c>
      <c r="C73" s="3"/>
      <c r="D73" s="3" t="s">
        <v>119</v>
      </c>
      <c r="E73" s="4" t="s">
        <v>482</v>
      </c>
      <c r="F73" s="4" t="s">
        <v>505</v>
      </c>
      <c r="G73" s="5" t="s">
        <v>114</v>
      </c>
      <c r="H73" s="32" t="s">
        <v>470</v>
      </c>
      <c r="I73" s="17"/>
      <c r="J73" s="17">
        <v>60</v>
      </c>
      <c r="K73" s="17"/>
      <c r="L73" s="17"/>
      <c r="M73" s="17"/>
      <c r="N73" s="17"/>
      <c r="O73" s="17"/>
      <c r="P73" s="17"/>
      <c r="Q73" s="17"/>
      <c r="R73" s="18"/>
      <c r="S73" s="18"/>
      <c r="T73" s="18"/>
      <c r="U73" s="18"/>
      <c r="V73" s="18"/>
      <c r="W73" s="18"/>
      <c r="X73" s="18"/>
      <c r="Y73" s="18"/>
      <c r="Z73" s="16">
        <f t="shared" si="3"/>
        <v>60</v>
      </c>
      <c r="AA73" s="14">
        <v>111.75</v>
      </c>
      <c r="AB73" s="15">
        <f t="shared" si="4"/>
        <v>6705</v>
      </c>
    </row>
    <row r="74" spans="2:28" ht="102.75" customHeight="1" x14ac:dyDescent="0.25">
      <c r="B74" s="36">
        <v>69</v>
      </c>
      <c r="C74" s="3"/>
      <c r="D74" s="3" t="s">
        <v>120</v>
      </c>
      <c r="E74" s="4" t="s">
        <v>482</v>
      </c>
      <c r="F74" s="4" t="s">
        <v>500</v>
      </c>
      <c r="G74" s="5" t="s">
        <v>24</v>
      </c>
      <c r="H74" s="32" t="s">
        <v>470</v>
      </c>
      <c r="I74" s="17"/>
      <c r="J74" s="17">
        <v>37</v>
      </c>
      <c r="K74" s="17">
        <v>18</v>
      </c>
      <c r="L74" s="17">
        <v>3</v>
      </c>
      <c r="M74" s="17"/>
      <c r="N74" s="17"/>
      <c r="O74" s="17"/>
      <c r="P74" s="17"/>
      <c r="Q74" s="17"/>
      <c r="R74" s="18"/>
      <c r="S74" s="18"/>
      <c r="T74" s="18"/>
      <c r="U74" s="18"/>
      <c r="V74" s="18"/>
      <c r="W74" s="18"/>
      <c r="X74" s="18"/>
      <c r="Y74" s="18"/>
      <c r="Z74" s="16">
        <f t="shared" si="3"/>
        <v>58</v>
      </c>
      <c r="AA74" s="14">
        <v>66.75</v>
      </c>
      <c r="AB74" s="15">
        <f t="shared" si="4"/>
        <v>3871.5</v>
      </c>
    </row>
    <row r="75" spans="2:28" ht="102.75" customHeight="1" x14ac:dyDescent="0.25">
      <c r="B75" s="36">
        <v>70</v>
      </c>
      <c r="C75" s="3"/>
      <c r="D75" s="3" t="s">
        <v>121</v>
      </c>
      <c r="E75" s="4" t="s">
        <v>482</v>
      </c>
      <c r="F75" s="4" t="s">
        <v>502</v>
      </c>
      <c r="G75" s="5" t="s">
        <v>122</v>
      </c>
      <c r="H75" s="32" t="s">
        <v>470</v>
      </c>
      <c r="I75" s="17"/>
      <c r="J75" s="17">
        <v>15</v>
      </c>
      <c r="K75" s="17">
        <v>14</v>
      </c>
      <c r="L75" s="17">
        <v>15</v>
      </c>
      <c r="M75" s="17">
        <v>3</v>
      </c>
      <c r="N75" s="17">
        <v>8</v>
      </c>
      <c r="O75" s="17"/>
      <c r="P75" s="17"/>
      <c r="Q75" s="17"/>
      <c r="R75" s="18"/>
      <c r="S75" s="18"/>
      <c r="T75" s="18"/>
      <c r="U75" s="18"/>
      <c r="V75" s="18"/>
      <c r="W75" s="18"/>
      <c r="X75" s="18"/>
      <c r="Y75" s="18"/>
      <c r="Z75" s="16">
        <f t="shared" si="3"/>
        <v>55</v>
      </c>
      <c r="AA75" s="14">
        <v>51.75</v>
      </c>
      <c r="AB75" s="15">
        <f t="shared" si="4"/>
        <v>2846.25</v>
      </c>
    </row>
    <row r="76" spans="2:28" ht="102.75" customHeight="1" x14ac:dyDescent="0.25">
      <c r="B76" s="36">
        <v>71</v>
      </c>
      <c r="C76" s="3"/>
      <c r="D76" s="3" t="s">
        <v>123</v>
      </c>
      <c r="E76" s="4" t="s">
        <v>482</v>
      </c>
      <c r="F76" s="4" t="s">
        <v>500</v>
      </c>
      <c r="G76" s="5" t="s">
        <v>124</v>
      </c>
      <c r="H76" s="32" t="s">
        <v>470</v>
      </c>
      <c r="I76" s="17"/>
      <c r="J76" s="17">
        <v>9</v>
      </c>
      <c r="K76" s="17">
        <v>36</v>
      </c>
      <c r="L76" s="17">
        <v>6</v>
      </c>
      <c r="M76" s="17"/>
      <c r="N76" s="17"/>
      <c r="O76" s="17"/>
      <c r="P76" s="17"/>
      <c r="Q76" s="17"/>
      <c r="R76" s="18"/>
      <c r="S76" s="18"/>
      <c r="T76" s="18"/>
      <c r="U76" s="18"/>
      <c r="V76" s="18"/>
      <c r="W76" s="18"/>
      <c r="X76" s="18"/>
      <c r="Y76" s="18"/>
      <c r="Z76" s="16">
        <f t="shared" si="3"/>
        <v>51</v>
      </c>
      <c r="AA76" s="14">
        <v>51.75</v>
      </c>
      <c r="AB76" s="15">
        <f t="shared" si="4"/>
        <v>2639.25</v>
      </c>
    </row>
    <row r="77" spans="2:28" ht="102.75" customHeight="1" x14ac:dyDescent="0.25">
      <c r="B77" s="36">
        <v>72</v>
      </c>
      <c r="C77" s="3"/>
      <c r="D77" s="3" t="s">
        <v>125</v>
      </c>
      <c r="E77" s="4" t="s">
        <v>482</v>
      </c>
      <c r="F77" s="4" t="s">
        <v>505</v>
      </c>
      <c r="G77" s="5" t="s">
        <v>126</v>
      </c>
      <c r="H77" s="32" t="s">
        <v>470</v>
      </c>
      <c r="I77" s="17"/>
      <c r="J77" s="17">
        <v>18</v>
      </c>
      <c r="K77" s="17">
        <v>25</v>
      </c>
      <c r="L77" s="17">
        <v>6</v>
      </c>
      <c r="M77" s="17"/>
      <c r="N77" s="17"/>
      <c r="O77" s="17"/>
      <c r="P77" s="17"/>
      <c r="Q77" s="17"/>
      <c r="R77" s="18"/>
      <c r="S77" s="18"/>
      <c r="T77" s="18"/>
      <c r="U77" s="18"/>
      <c r="V77" s="18"/>
      <c r="W77" s="18"/>
      <c r="X77" s="18"/>
      <c r="Y77" s="18"/>
      <c r="Z77" s="16">
        <f t="shared" si="3"/>
        <v>49</v>
      </c>
      <c r="AA77" s="14">
        <v>74.25</v>
      </c>
      <c r="AB77" s="15">
        <f t="shared" si="4"/>
        <v>3638.25</v>
      </c>
    </row>
    <row r="78" spans="2:28" ht="102.75" customHeight="1" x14ac:dyDescent="0.25">
      <c r="B78" s="36">
        <v>73</v>
      </c>
      <c r="C78" s="3"/>
      <c r="D78" s="3" t="s">
        <v>127</v>
      </c>
      <c r="E78" s="4" t="s">
        <v>482</v>
      </c>
      <c r="F78" s="4" t="s">
        <v>500</v>
      </c>
      <c r="G78" s="5" t="s">
        <v>104</v>
      </c>
      <c r="H78" s="32" t="s">
        <v>470</v>
      </c>
      <c r="I78" s="17"/>
      <c r="J78" s="17">
        <v>37</v>
      </c>
      <c r="K78" s="17">
        <v>5</v>
      </c>
      <c r="L78" s="17">
        <v>4</v>
      </c>
      <c r="M78" s="17">
        <v>2</v>
      </c>
      <c r="N78" s="17"/>
      <c r="O78" s="17"/>
      <c r="P78" s="17"/>
      <c r="Q78" s="17"/>
      <c r="R78" s="18"/>
      <c r="S78" s="18"/>
      <c r="T78" s="18"/>
      <c r="U78" s="18"/>
      <c r="V78" s="18"/>
      <c r="W78" s="18"/>
      <c r="X78" s="18"/>
      <c r="Y78" s="18"/>
      <c r="Z78" s="16">
        <f t="shared" si="3"/>
        <v>48</v>
      </c>
      <c r="AA78" s="14">
        <v>51.75</v>
      </c>
      <c r="AB78" s="15">
        <f t="shared" si="4"/>
        <v>2484</v>
      </c>
    </row>
    <row r="79" spans="2:28" ht="102.75" customHeight="1" x14ac:dyDescent="0.25">
      <c r="B79" s="36">
        <v>74</v>
      </c>
      <c r="C79" s="3"/>
      <c r="D79" s="3" t="s">
        <v>128</v>
      </c>
      <c r="E79" s="4" t="s">
        <v>482</v>
      </c>
      <c r="F79" s="4" t="s">
        <v>506</v>
      </c>
      <c r="G79" s="5" t="s">
        <v>129</v>
      </c>
      <c r="H79" s="32" t="s">
        <v>470</v>
      </c>
      <c r="I79" s="17"/>
      <c r="J79" s="17"/>
      <c r="K79" s="17"/>
      <c r="L79" s="17"/>
      <c r="M79" s="17"/>
      <c r="N79" s="17"/>
      <c r="O79" s="17">
        <v>48</v>
      </c>
      <c r="P79" s="17"/>
      <c r="Q79" s="17"/>
      <c r="R79" s="18"/>
      <c r="S79" s="18"/>
      <c r="T79" s="18"/>
      <c r="U79" s="18"/>
      <c r="V79" s="18"/>
      <c r="W79" s="18"/>
      <c r="X79" s="18"/>
      <c r="Y79" s="18"/>
      <c r="Z79" s="16">
        <f t="shared" si="3"/>
        <v>48</v>
      </c>
      <c r="AA79" s="14">
        <v>104.25</v>
      </c>
      <c r="AB79" s="15">
        <f t="shared" si="4"/>
        <v>5004</v>
      </c>
    </row>
    <row r="80" spans="2:28" ht="102.75" customHeight="1" x14ac:dyDescent="0.25">
      <c r="B80" s="36">
        <v>75</v>
      </c>
      <c r="C80" s="3"/>
      <c r="D80" s="3" t="s">
        <v>130</v>
      </c>
      <c r="E80" s="4" t="s">
        <v>482</v>
      </c>
      <c r="F80" s="4" t="s">
        <v>500</v>
      </c>
      <c r="G80" s="5" t="s">
        <v>118</v>
      </c>
      <c r="H80" s="32" t="s">
        <v>470</v>
      </c>
      <c r="I80" s="17"/>
      <c r="J80" s="17">
        <v>19</v>
      </c>
      <c r="K80" s="17">
        <v>20</v>
      </c>
      <c r="L80" s="17">
        <v>6</v>
      </c>
      <c r="M80" s="17">
        <v>3</v>
      </c>
      <c r="N80" s="17"/>
      <c r="O80" s="17"/>
      <c r="P80" s="17"/>
      <c r="Q80" s="17"/>
      <c r="R80" s="18"/>
      <c r="S80" s="18"/>
      <c r="T80" s="18"/>
      <c r="U80" s="18"/>
      <c r="V80" s="18"/>
      <c r="W80" s="18"/>
      <c r="X80" s="18"/>
      <c r="Y80" s="18"/>
      <c r="Z80" s="16">
        <f t="shared" si="3"/>
        <v>48</v>
      </c>
      <c r="AA80" s="14">
        <v>59.25</v>
      </c>
      <c r="AB80" s="15">
        <f t="shared" si="4"/>
        <v>2844</v>
      </c>
    </row>
    <row r="81" spans="2:28" ht="102.75" customHeight="1" x14ac:dyDescent="0.25">
      <c r="B81" s="36">
        <v>76</v>
      </c>
      <c r="C81" s="3"/>
      <c r="D81" s="3" t="s">
        <v>131</v>
      </c>
      <c r="E81" s="4" t="s">
        <v>482</v>
      </c>
      <c r="F81" s="4" t="s">
        <v>500</v>
      </c>
      <c r="G81" s="5" t="s">
        <v>132</v>
      </c>
      <c r="H81" s="32" t="s">
        <v>470</v>
      </c>
      <c r="I81" s="17">
        <v>11</v>
      </c>
      <c r="J81" s="17">
        <v>4</v>
      </c>
      <c r="K81" s="17">
        <v>10</v>
      </c>
      <c r="L81" s="17">
        <v>13</v>
      </c>
      <c r="M81" s="17">
        <v>7</v>
      </c>
      <c r="N81" s="17">
        <v>2</v>
      </c>
      <c r="O81" s="17"/>
      <c r="P81" s="17"/>
      <c r="Q81" s="17"/>
      <c r="R81" s="18"/>
      <c r="S81" s="18"/>
      <c r="T81" s="18"/>
      <c r="U81" s="18"/>
      <c r="V81" s="18"/>
      <c r="W81" s="18"/>
      <c r="X81" s="18"/>
      <c r="Y81" s="18"/>
      <c r="Z81" s="16">
        <f t="shared" si="3"/>
        <v>47</v>
      </c>
      <c r="AA81" s="14">
        <v>40.5</v>
      </c>
      <c r="AB81" s="15">
        <f t="shared" si="4"/>
        <v>1903.5</v>
      </c>
    </row>
    <row r="82" spans="2:28" ht="102.75" customHeight="1" x14ac:dyDescent="0.25">
      <c r="B82" s="36">
        <v>77</v>
      </c>
      <c r="C82" s="3"/>
      <c r="D82" s="3" t="s">
        <v>133</v>
      </c>
      <c r="E82" s="4" t="s">
        <v>482</v>
      </c>
      <c r="F82" s="4" t="s">
        <v>500</v>
      </c>
      <c r="G82" s="5" t="s">
        <v>129</v>
      </c>
      <c r="H82" s="32" t="s">
        <v>470</v>
      </c>
      <c r="I82" s="17"/>
      <c r="J82" s="17"/>
      <c r="K82" s="17">
        <v>19</v>
      </c>
      <c r="L82" s="17">
        <v>27</v>
      </c>
      <c r="M82" s="17">
        <v>1</v>
      </c>
      <c r="N82" s="17"/>
      <c r="O82" s="17"/>
      <c r="P82" s="17"/>
      <c r="Q82" s="17"/>
      <c r="R82" s="18"/>
      <c r="S82" s="18"/>
      <c r="T82" s="18"/>
      <c r="U82" s="18"/>
      <c r="V82" s="18"/>
      <c r="W82" s="18"/>
      <c r="X82" s="18"/>
      <c r="Y82" s="18"/>
      <c r="Z82" s="16">
        <f t="shared" si="3"/>
        <v>47</v>
      </c>
      <c r="AA82" s="14">
        <v>104.25</v>
      </c>
      <c r="AB82" s="15">
        <f t="shared" si="4"/>
        <v>4899.75</v>
      </c>
    </row>
    <row r="83" spans="2:28" ht="102.75" customHeight="1" x14ac:dyDescent="0.25">
      <c r="B83" s="36">
        <v>78</v>
      </c>
      <c r="C83" s="3"/>
      <c r="D83" s="3" t="s">
        <v>134</v>
      </c>
      <c r="E83" s="4" t="s">
        <v>482</v>
      </c>
      <c r="F83" s="4" t="s">
        <v>500</v>
      </c>
      <c r="G83" s="5" t="s">
        <v>104</v>
      </c>
      <c r="H83" s="32" t="s">
        <v>470</v>
      </c>
      <c r="I83" s="17"/>
      <c r="J83" s="17">
        <v>27</v>
      </c>
      <c r="K83" s="17">
        <v>13</v>
      </c>
      <c r="L83" s="17">
        <v>2</v>
      </c>
      <c r="M83" s="17">
        <v>4</v>
      </c>
      <c r="N83" s="17"/>
      <c r="O83" s="17"/>
      <c r="P83" s="17"/>
      <c r="Q83" s="17"/>
      <c r="R83" s="18"/>
      <c r="S83" s="18"/>
      <c r="T83" s="18"/>
      <c r="U83" s="18"/>
      <c r="V83" s="18"/>
      <c r="W83" s="18"/>
      <c r="X83" s="18"/>
      <c r="Y83" s="18"/>
      <c r="Z83" s="16">
        <f t="shared" si="3"/>
        <v>46</v>
      </c>
      <c r="AA83" s="14">
        <v>51.75</v>
      </c>
      <c r="AB83" s="15">
        <f t="shared" si="4"/>
        <v>2380.5</v>
      </c>
    </row>
    <row r="84" spans="2:28" ht="102.75" customHeight="1" x14ac:dyDescent="0.25">
      <c r="B84" s="36">
        <v>79</v>
      </c>
      <c r="C84" s="3"/>
      <c r="D84" s="3" t="s">
        <v>135</v>
      </c>
      <c r="E84" s="4" t="s">
        <v>482</v>
      </c>
      <c r="F84" s="4" t="s">
        <v>500</v>
      </c>
      <c r="G84" s="5" t="s">
        <v>39</v>
      </c>
      <c r="H84" s="32" t="s">
        <v>470</v>
      </c>
      <c r="I84" s="17">
        <v>2</v>
      </c>
      <c r="J84" s="17">
        <v>20</v>
      </c>
      <c r="K84" s="17">
        <v>13</v>
      </c>
      <c r="L84" s="17">
        <v>9</v>
      </c>
      <c r="M84" s="17">
        <v>2</v>
      </c>
      <c r="N84" s="17"/>
      <c r="O84" s="17"/>
      <c r="P84" s="17"/>
      <c r="Q84" s="17"/>
      <c r="R84" s="18"/>
      <c r="S84" s="18"/>
      <c r="T84" s="18"/>
      <c r="U84" s="18"/>
      <c r="V84" s="18"/>
      <c r="W84" s="18"/>
      <c r="X84" s="18"/>
      <c r="Y84" s="18"/>
      <c r="Z84" s="16">
        <f t="shared" si="3"/>
        <v>46</v>
      </c>
      <c r="AA84" s="14">
        <v>40.5</v>
      </c>
      <c r="AB84" s="15">
        <f t="shared" si="4"/>
        <v>1863</v>
      </c>
    </row>
    <row r="85" spans="2:28" ht="102.75" customHeight="1" x14ac:dyDescent="0.25">
      <c r="B85" s="36">
        <v>80</v>
      </c>
      <c r="C85" s="3"/>
      <c r="D85" s="3" t="s">
        <v>136</v>
      </c>
      <c r="E85" s="4" t="s">
        <v>482</v>
      </c>
      <c r="F85" s="4" t="s">
        <v>500</v>
      </c>
      <c r="G85" s="5" t="s">
        <v>90</v>
      </c>
      <c r="H85" s="32" t="s">
        <v>470</v>
      </c>
      <c r="I85" s="17"/>
      <c r="J85" s="17">
        <v>25</v>
      </c>
      <c r="K85" s="17">
        <v>7</v>
      </c>
      <c r="L85" s="17">
        <v>8</v>
      </c>
      <c r="M85" s="17">
        <v>5</v>
      </c>
      <c r="N85" s="17"/>
      <c r="O85" s="17"/>
      <c r="P85" s="17"/>
      <c r="Q85" s="17"/>
      <c r="R85" s="18"/>
      <c r="S85" s="18"/>
      <c r="T85" s="18"/>
      <c r="U85" s="18"/>
      <c r="V85" s="18"/>
      <c r="W85" s="18"/>
      <c r="X85" s="18"/>
      <c r="Y85" s="18"/>
      <c r="Z85" s="16">
        <f t="shared" si="3"/>
        <v>45</v>
      </c>
      <c r="AA85" s="14">
        <v>81.75</v>
      </c>
      <c r="AB85" s="15">
        <f t="shared" si="4"/>
        <v>3678.75</v>
      </c>
    </row>
    <row r="86" spans="2:28" ht="102.75" customHeight="1" x14ac:dyDescent="0.25">
      <c r="B86" s="36">
        <v>81</v>
      </c>
      <c r="C86" s="3"/>
      <c r="D86" s="3" t="s">
        <v>137</v>
      </c>
      <c r="E86" s="4" t="s">
        <v>482</v>
      </c>
      <c r="F86" s="4" t="s">
        <v>502</v>
      </c>
      <c r="G86" s="5" t="s">
        <v>122</v>
      </c>
      <c r="H86" s="32" t="s">
        <v>470</v>
      </c>
      <c r="I86" s="17"/>
      <c r="J86" s="17"/>
      <c r="K86" s="17"/>
      <c r="L86" s="17"/>
      <c r="M86" s="17"/>
      <c r="N86" s="17"/>
      <c r="O86" s="17">
        <v>40</v>
      </c>
      <c r="P86" s="17"/>
      <c r="Q86" s="17"/>
      <c r="R86" s="18"/>
      <c r="S86" s="18"/>
      <c r="T86" s="18"/>
      <c r="U86" s="18"/>
      <c r="V86" s="18"/>
      <c r="W86" s="18"/>
      <c r="X86" s="18"/>
      <c r="Y86" s="18"/>
      <c r="Z86" s="16">
        <f t="shared" si="3"/>
        <v>40</v>
      </c>
      <c r="AA86" s="14">
        <v>51.75</v>
      </c>
      <c r="AB86" s="15">
        <f t="shared" si="4"/>
        <v>2070</v>
      </c>
    </row>
    <row r="87" spans="2:28" ht="102.75" customHeight="1" x14ac:dyDescent="0.25">
      <c r="B87" s="36">
        <v>82</v>
      </c>
      <c r="C87" s="3"/>
      <c r="D87" s="3" t="s">
        <v>138</v>
      </c>
      <c r="E87" s="4" t="s">
        <v>482</v>
      </c>
      <c r="F87" s="4" t="s">
        <v>502</v>
      </c>
      <c r="G87" s="5" t="s">
        <v>139</v>
      </c>
      <c r="H87" s="32" t="s">
        <v>470</v>
      </c>
      <c r="I87" s="17"/>
      <c r="J87" s="17"/>
      <c r="K87" s="17"/>
      <c r="L87" s="17"/>
      <c r="M87" s="17"/>
      <c r="N87" s="17"/>
      <c r="O87" s="17">
        <v>40</v>
      </c>
      <c r="P87" s="17"/>
      <c r="Q87" s="17"/>
      <c r="R87" s="18"/>
      <c r="S87" s="18"/>
      <c r="T87" s="18"/>
      <c r="U87" s="18"/>
      <c r="V87" s="18"/>
      <c r="W87" s="18"/>
      <c r="X87" s="18"/>
      <c r="Y87" s="18"/>
      <c r="Z87" s="16">
        <f t="shared" si="3"/>
        <v>40</v>
      </c>
      <c r="AA87" s="14">
        <v>51.75</v>
      </c>
      <c r="AB87" s="15">
        <f t="shared" si="4"/>
        <v>2070</v>
      </c>
    </row>
    <row r="88" spans="2:28" ht="102.75" customHeight="1" x14ac:dyDescent="0.25">
      <c r="B88" s="36">
        <v>83</v>
      </c>
      <c r="C88" s="3"/>
      <c r="D88" s="3" t="s">
        <v>140</v>
      </c>
      <c r="E88" s="4" t="s">
        <v>482</v>
      </c>
      <c r="F88" s="4" t="s">
        <v>502</v>
      </c>
      <c r="G88" s="5" t="s">
        <v>141</v>
      </c>
      <c r="H88" s="32" t="s">
        <v>470</v>
      </c>
      <c r="I88" s="17"/>
      <c r="J88" s="17">
        <v>39</v>
      </c>
      <c r="K88" s="17">
        <v>1</v>
      </c>
      <c r="L88" s="17"/>
      <c r="M88" s="17"/>
      <c r="N88" s="17"/>
      <c r="O88" s="17"/>
      <c r="P88" s="17"/>
      <c r="Q88" s="17"/>
      <c r="R88" s="18"/>
      <c r="S88" s="18"/>
      <c r="T88" s="18"/>
      <c r="U88" s="18"/>
      <c r="V88" s="18"/>
      <c r="W88" s="18"/>
      <c r="X88" s="18"/>
      <c r="Y88" s="18"/>
      <c r="Z88" s="16">
        <f t="shared" si="3"/>
        <v>40</v>
      </c>
      <c r="AA88" s="14">
        <v>66.75</v>
      </c>
      <c r="AB88" s="15">
        <f t="shared" si="4"/>
        <v>2670</v>
      </c>
    </row>
    <row r="89" spans="2:28" ht="102.75" customHeight="1" x14ac:dyDescent="0.25">
      <c r="B89" s="36">
        <v>84</v>
      </c>
      <c r="C89" s="3"/>
      <c r="D89" s="3" t="s">
        <v>142</v>
      </c>
      <c r="E89" s="4" t="s">
        <v>482</v>
      </c>
      <c r="F89" s="4" t="s">
        <v>500</v>
      </c>
      <c r="G89" s="5" t="s">
        <v>143</v>
      </c>
      <c r="H89" s="32" t="s">
        <v>470</v>
      </c>
      <c r="I89" s="17"/>
      <c r="J89" s="17">
        <v>2</v>
      </c>
      <c r="K89" s="17">
        <v>13</v>
      </c>
      <c r="L89" s="17">
        <v>9</v>
      </c>
      <c r="M89" s="17">
        <v>15</v>
      </c>
      <c r="N89" s="17"/>
      <c r="O89" s="17"/>
      <c r="P89" s="17"/>
      <c r="Q89" s="17"/>
      <c r="R89" s="18"/>
      <c r="S89" s="18"/>
      <c r="T89" s="18"/>
      <c r="U89" s="18"/>
      <c r="V89" s="18"/>
      <c r="W89" s="18"/>
      <c r="X89" s="18"/>
      <c r="Y89" s="18"/>
      <c r="Z89" s="16">
        <f t="shared" si="3"/>
        <v>39</v>
      </c>
      <c r="AA89" s="14">
        <v>111.75</v>
      </c>
      <c r="AB89" s="15">
        <f t="shared" si="4"/>
        <v>4358.25</v>
      </c>
    </row>
    <row r="90" spans="2:28" ht="102.75" customHeight="1" x14ac:dyDescent="0.25">
      <c r="B90" s="36">
        <v>85</v>
      </c>
      <c r="C90" s="3"/>
      <c r="D90" s="3" t="s">
        <v>144</v>
      </c>
      <c r="E90" s="4" t="s">
        <v>482</v>
      </c>
      <c r="F90" s="4" t="s">
        <v>506</v>
      </c>
      <c r="G90" s="5" t="s">
        <v>145</v>
      </c>
      <c r="H90" s="32" t="s">
        <v>470</v>
      </c>
      <c r="I90" s="17"/>
      <c r="J90" s="17">
        <v>20</v>
      </c>
      <c r="K90" s="17">
        <v>15</v>
      </c>
      <c r="L90" s="17">
        <v>3</v>
      </c>
      <c r="M90" s="17"/>
      <c r="N90" s="17"/>
      <c r="O90" s="17"/>
      <c r="P90" s="17"/>
      <c r="Q90" s="17"/>
      <c r="R90" s="18"/>
      <c r="S90" s="18"/>
      <c r="T90" s="18"/>
      <c r="U90" s="18"/>
      <c r="V90" s="18"/>
      <c r="W90" s="18"/>
      <c r="X90" s="18"/>
      <c r="Y90" s="18"/>
      <c r="Z90" s="16">
        <f t="shared" si="3"/>
        <v>38</v>
      </c>
      <c r="AA90" s="14">
        <v>111.75</v>
      </c>
      <c r="AB90" s="15">
        <f t="shared" si="4"/>
        <v>4246.5</v>
      </c>
    </row>
    <row r="91" spans="2:28" ht="102.75" customHeight="1" x14ac:dyDescent="0.25">
      <c r="B91" s="36">
        <v>86</v>
      </c>
      <c r="C91" s="3"/>
      <c r="D91" s="3" t="s">
        <v>146</v>
      </c>
      <c r="E91" s="4" t="s">
        <v>482</v>
      </c>
      <c r="F91" s="4" t="s">
        <v>500</v>
      </c>
      <c r="G91" s="5" t="s">
        <v>90</v>
      </c>
      <c r="H91" s="32" t="s">
        <v>470</v>
      </c>
      <c r="I91" s="17"/>
      <c r="J91" s="17">
        <v>7</v>
      </c>
      <c r="K91" s="17">
        <v>19</v>
      </c>
      <c r="L91" s="17">
        <v>1</v>
      </c>
      <c r="M91" s="17">
        <v>10</v>
      </c>
      <c r="N91" s="17"/>
      <c r="O91" s="17"/>
      <c r="P91" s="17"/>
      <c r="Q91" s="17"/>
      <c r="R91" s="18"/>
      <c r="S91" s="18"/>
      <c r="T91" s="18"/>
      <c r="U91" s="18"/>
      <c r="V91" s="18"/>
      <c r="W91" s="18"/>
      <c r="X91" s="18"/>
      <c r="Y91" s="18"/>
      <c r="Z91" s="16">
        <f t="shared" si="3"/>
        <v>37</v>
      </c>
      <c r="AA91" s="14">
        <v>81.75</v>
      </c>
      <c r="AB91" s="15">
        <f t="shared" si="4"/>
        <v>3024.75</v>
      </c>
    </row>
    <row r="92" spans="2:28" ht="102.75" customHeight="1" x14ac:dyDescent="0.25">
      <c r="B92" s="36">
        <v>87</v>
      </c>
      <c r="C92" s="3"/>
      <c r="D92" s="3" t="s">
        <v>147</v>
      </c>
      <c r="E92" s="4" t="s">
        <v>482</v>
      </c>
      <c r="F92" s="4" t="s">
        <v>505</v>
      </c>
      <c r="G92" s="5" t="s">
        <v>148</v>
      </c>
      <c r="H92" s="32" t="s">
        <v>470</v>
      </c>
      <c r="I92" s="17"/>
      <c r="J92" s="17"/>
      <c r="K92" s="17"/>
      <c r="L92" s="17"/>
      <c r="M92" s="17"/>
      <c r="N92" s="17"/>
      <c r="O92" s="17">
        <v>36</v>
      </c>
      <c r="P92" s="17"/>
      <c r="Q92" s="17"/>
      <c r="R92" s="18"/>
      <c r="S92" s="18"/>
      <c r="T92" s="18"/>
      <c r="U92" s="18"/>
      <c r="V92" s="18"/>
      <c r="W92" s="18"/>
      <c r="X92" s="18"/>
      <c r="Y92" s="18"/>
      <c r="Z92" s="16">
        <f t="shared" si="3"/>
        <v>36</v>
      </c>
      <c r="AA92" s="14">
        <v>119.25</v>
      </c>
      <c r="AB92" s="15">
        <f t="shared" si="4"/>
        <v>4293</v>
      </c>
    </row>
    <row r="93" spans="2:28" ht="102.75" customHeight="1" x14ac:dyDescent="0.25">
      <c r="B93" s="36">
        <v>88</v>
      </c>
      <c r="C93" s="3"/>
      <c r="D93" s="3" t="s">
        <v>149</v>
      </c>
      <c r="E93" s="4" t="s">
        <v>482</v>
      </c>
      <c r="F93" s="4" t="s">
        <v>500</v>
      </c>
      <c r="G93" s="5" t="s">
        <v>150</v>
      </c>
      <c r="H93" s="32" t="s">
        <v>470</v>
      </c>
      <c r="I93" s="17"/>
      <c r="J93" s="17">
        <v>31</v>
      </c>
      <c r="K93" s="17">
        <v>1</v>
      </c>
      <c r="L93" s="17">
        <v>2</v>
      </c>
      <c r="M93" s="17"/>
      <c r="N93" s="17"/>
      <c r="O93" s="17"/>
      <c r="P93" s="17"/>
      <c r="Q93" s="17"/>
      <c r="R93" s="18"/>
      <c r="S93" s="18"/>
      <c r="T93" s="18"/>
      <c r="U93" s="18"/>
      <c r="V93" s="18"/>
      <c r="W93" s="18"/>
      <c r="X93" s="18"/>
      <c r="Y93" s="18"/>
      <c r="Z93" s="16">
        <f t="shared" si="3"/>
        <v>34</v>
      </c>
      <c r="AA93" s="14">
        <v>51.75</v>
      </c>
      <c r="AB93" s="15">
        <f t="shared" si="4"/>
        <v>1759.5</v>
      </c>
    </row>
    <row r="94" spans="2:28" ht="102.75" customHeight="1" x14ac:dyDescent="0.25">
      <c r="B94" s="36">
        <v>89</v>
      </c>
      <c r="C94" s="3"/>
      <c r="D94" s="3" t="s">
        <v>151</v>
      </c>
      <c r="E94" s="4" t="s">
        <v>482</v>
      </c>
      <c r="F94" s="4" t="s">
        <v>500</v>
      </c>
      <c r="G94" s="5" t="s">
        <v>80</v>
      </c>
      <c r="H94" s="32" t="s">
        <v>470</v>
      </c>
      <c r="I94" s="17"/>
      <c r="J94" s="17">
        <v>28</v>
      </c>
      <c r="K94" s="17">
        <v>2</v>
      </c>
      <c r="L94" s="17">
        <v>1</v>
      </c>
      <c r="M94" s="17">
        <v>1</v>
      </c>
      <c r="N94" s="17"/>
      <c r="O94" s="17"/>
      <c r="P94" s="17"/>
      <c r="Q94" s="17"/>
      <c r="R94" s="18"/>
      <c r="S94" s="18"/>
      <c r="T94" s="18"/>
      <c r="U94" s="18"/>
      <c r="V94" s="18"/>
      <c r="W94" s="18"/>
      <c r="X94" s="18"/>
      <c r="Y94" s="18"/>
      <c r="Z94" s="16">
        <f t="shared" si="3"/>
        <v>32</v>
      </c>
      <c r="AA94" s="14">
        <v>59.25</v>
      </c>
      <c r="AB94" s="15">
        <f t="shared" si="4"/>
        <v>1896</v>
      </c>
    </row>
    <row r="95" spans="2:28" ht="102.75" customHeight="1" x14ac:dyDescent="0.25">
      <c r="B95" s="36">
        <v>90</v>
      </c>
      <c r="C95" s="3"/>
      <c r="D95" s="3" t="s">
        <v>152</v>
      </c>
      <c r="E95" s="4" t="s">
        <v>482</v>
      </c>
      <c r="F95" s="4" t="s">
        <v>500</v>
      </c>
      <c r="G95" s="5" t="s">
        <v>132</v>
      </c>
      <c r="H95" s="32" t="s">
        <v>470</v>
      </c>
      <c r="I95" s="17"/>
      <c r="J95" s="17">
        <v>7</v>
      </c>
      <c r="K95" s="17">
        <v>7</v>
      </c>
      <c r="L95" s="17">
        <v>13</v>
      </c>
      <c r="M95" s="17">
        <v>3</v>
      </c>
      <c r="N95" s="17"/>
      <c r="O95" s="17"/>
      <c r="P95" s="17"/>
      <c r="Q95" s="17"/>
      <c r="R95" s="18"/>
      <c r="S95" s="18"/>
      <c r="T95" s="18"/>
      <c r="U95" s="18"/>
      <c r="V95" s="18"/>
      <c r="W95" s="18"/>
      <c r="X95" s="18"/>
      <c r="Y95" s="18"/>
      <c r="Z95" s="16">
        <f t="shared" si="3"/>
        <v>30</v>
      </c>
      <c r="AA95" s="14">
        <v>40.5</v>
      </c>
      <c r="AB95" s="15">
        <f t="shared" si="4"/>
        <v>1215</v>
      </c>
    </row>
    <row r="96" spans="2:28" ht="102.75" customHeight="1" x14ac:dyDescent="0.25">
      <c r="B96" s="36">
        <v>91</v>
      </c>
      <c r="C96" s="3"/>
      <c r="D96" s="3" t="s">
        <v>153</v>
      </c>
      <c r="E96" s="4" t="s">
        <v>482</v>
      </c>
      <c r="F96" s="4" t="s">
        <v>500</v>
      </c>
      <c r="G96" s="5" t="s">
        <v>154</v>
      </c>
      <c r="H96" s="32" t="s">
        <v>470</v>
      </c>
      <c r="I96" s="17"/>
      <c r="J96" s="17"/>
      <c r="K96" s="17"/>
      <c r="L96" s="17"/>
      <c r="M96" s="17"/>
      <c r="N96" s="17"/>
      <c r="O96" s="17">
        <v>29</v>
      </c>
      <c r="P96" s="17"/>
      <c r="Q96" s="17"/>
      <c r="R96" s="18"/>
      <c r="S96" s="18"/>
      <c r="T96" s="18"/>
      <c r="U96" s="18"/>
      <c r="V96" s="18"/>
      <c r="W96" s="18"/>
      <c r="X96" s="18"/>
      <c r="Y96" s="18"/>
      <c r="Z96" s="16">
        <f t="shared" si="3"/>
        <v>29</v>
      </c>
      <c r="AA96" s="14">
        <v>59.25</v>
      </c>
      <c r="AB96" s="15">
        <f t="shared" si="4"/>
        <v>1718.25</v>
      </c>
    </row>
    <row r="97" spans="2:28" ht="102.75" customHeight="1" x14ac:dyDescent="0.25">
      <c r="B97" s="36">
        <v>92</v>
      </c>
      <c r="C97" s="3"/>
      <c r="D97" s="3" t="s">
        <v>155</v>
      </c>
      <c r="E97" s="4" t="s">
        <v>482</v>
      </c>
      <c r="F97" s="4" t="s">
        <v>506</v>
      </c>
      <c r="G97" s="5" t="s">
        <v>26</v>
      </c>
      <c r="H97" s="32" t="s">
        <v>470</v>
      </c>
      <c r="I97" s="17"/>
      <c r="J97" s="17"/>
      <c r="K97" s="17"/>
      <c r="L97" s="17">
        <v>7</v>
      </c>
      <c r="M97" s="17">
        <v>22</v>
      </c>
      <c r="N97" s="17"/>
      <c r="O97" s="17"/>
      <c r="P97" s="17"/>
      <c r="Q97" s="17"/>
      <c r="R97" s="18"/>
      <c r="S97" s="18"/>
      <c r="T97" s="18"/>
      <c r="U97" s="18"/>
      <c r="V97" s="18"/>
      <c r="W97" s="18"/>
      <c r="X97" s="18"/>
      <c r="Y97" s="18"/>
      <c r="Z97" s="16">
        <f t="shared" si="3"/>
        <v>29</v>
      </c>
      <c r="AA97" s="14">
        <v>104.25</v>
      </c>
      <c r="AB97" s="15">
        <f t="shared" si="4"/>
        <v>3023.25</v>
      </c>
    </row>
    <row r="98" spans="2:28" ht="102.75" customHeight="1" x14ac:dyDescent="0.25">
      <c r="B98" s="36">
        <v>93</v>
      </c>
      <c r="C98" s="3"/>
      <c r="D98" s="3" t="s">
        <v>156</v>
      </c>
      <c r="E98" s="4" t="s">
        <v>482</v>
      </c>
      <c r="F98" s="4" t="s">
        <v>499</v>
      </c>
      <c r="G98" s="5" t="s">
        <v>157</v>
      </c>
      <c r="H98" s="32" t="s">
        <v>470</v>
      </c>
      <c r="I98" s="17"/>
      <c r="J98" s="17">
        <v>7</v>
      </c>
      <c r="K98" s="17">
        <v>16</v>
      </c>
      <c r="L98" s="17">
        <v>3</v>
      </c>
      <c r="M98" s="17">
        <v>2</v>
      </c>
      <c r="N98" s="17"/>
      <c r="O98" s="17"/>
      <c r="P98" s="17"/>
      <c r="Q98" s="17"/>
      <c r="R98" s="18"/>
      <c r="S98" s="18"/>
      <c r="T98" s="18"/>
      <c r="U98" s="18"/>
      <c r="V98" s="18"/>
      <c r="W98" s="18"/>
      <c r="X98" s="18"/>
      <c r="Y98" s="18"/>
      <c r="Z98" s="16">
        <f t="shared" si="3"/>
        <v>28</v>
      </c>
      <c r="AA98" s="14">
        <v>40.5</v>
      </c>
      <c r="AB98" s="15">
        <f t="shared" si="4"/>
        <v>1134</v>
      </c>
    </row>
    <row r="99" spans="2:28" ht="102.75" customHeight="1" x14ac:dyDescent="0.25">
      <c r="B99" s="36">
        <v>94</v>
      </c>
      <c r="C99" s="3"/>
      <c r="D99" s="3" t="s">
        <v>158</v>
      </c>
      <c r="E99" s="4" t="s">
        <v>482</v>
      </c>
      <c r="F99" s="4" t="s">
        <v>505</v>
      </c>
      <c r="G99" s="5" t="s">
        <v>159</v>
      </c>
      <c r="H99" s="32" t="s">
        <v>470</v>
      </c>
      <c r="I99" s="17"/>
      <c r="J99" s="17"/>
      <c r="K99" s="17"/>
      <c r="L99" s="17"/>
      <c r="M99" s="17"/>
      <c r="N99" s="17"/>
      <c r="O99" s="17">
        <v>28</v>
      </c>
      <c r="P99" s="17"/>
      <c r="Q99" s="17"/>
      <c r="R99" s="18"/>
      <c r="S99" s="18"/>
      <c r="T99" s="18"/>
      <c r="U99" s="18"/>
      <c r="V99" s="18"/>
      <c r="W99" s="18"/>
      <c r="X99" s="18"/>
      <c r="Y99" s="18"/>
      <c r="Z99" s="16">
        <f t="shared" si="3"/>
        <v>28</v>
      </c>
      <c r="AA99" s="14">
        <v>149.25</v>
      </c>
      <c r="AB99" s="15">
        <f t="shared" si="4"/>
        <v>4179</v>
      </c>
    </row>
    <row r="100" spans="2:28" ht="102.75" customHeight="1" x14ac:dyDescent="0.25">
      <c r="B100" s="36">
        <v>95</v>
      </c>
      <c r="C100" s="3"/>
      <c r="D100" s="3" t="s">
        <v>160</v>
      </c>
      <c r="E100" s="4" t="s">
        <v>482</v>
      </c>
      <c r="F100" s="4" t="s">
        <v>502</v>
      </c>
      <c r="G100" s="5" t="s">
        <v>161</v>
      </c>
      <c r="H100" s="32" t="s">
        <v>470</v>
      </c>
      <c r="I100" s="17"/>
      <c r="J100" s="17"/>
      <c r="K100" s="17">
        <v>9</v>
      </c>
      <c r="L100" s="17">
        <v>15</v>
      </c>
      <c r="M100" s="17">
        <v>2</v>
      </c>
      <c r="N100" s="17">
        <v>2</v>
      </c>
      <c r="O100" s="17"/>
      <c r="P100" s="17"/>
      <c r="Q100" s="17"/>
      <c r="R100" s="18"/>
      <c r="S100" s="18"/>
      <c r="T100" s="18"/>
      <c r="U100" s="18"/>
      <c r="V100" s="18"/>
      <c r="W100" s="18"/>
      <c r="X100" s="18"/>
      <c r="Y100" s="18"/>
      <c r="Z100" s="16">
        <f t="shared" si="3"/>
        <v>28</v>
      </c>
      <c r="AA100" s="14">
        <v>74.25</v>
      </c>
      <c r="AB100" s="15">
        <f t="shared" si="4"/>
        <v>2079</v>
      </c>
    </row>
    <row r="101" spans="2:28" ht="102.75" customHeight="1" x14ac:dyDescent="0.25">
      <c r="B101" s="36">
        <v>96</v>
      </c>
      <c r="C101" s="3"/>
      <c r="D101" s="3" t="s">
        <v>162</v>
      </c>
      <c r="E101" s="4" t="s">
        <v>482</v>
      </c>
      <c r="F101" s="4" t="s">
        <v>500</v>
      </c>
      <c r="G101" s="5" t="s">
        <v>124</v>
      </c>
      <c r="H101" s="32" t="s">
        <v>470</v>
      </c>
      <c r="I101" s="17"/>
      <c r="J101" s="17">
        <v>19</v>
      </c>
      <c r="K101" s="17">
        <v>4</v>
      </c>
      <c r="L101" s="17">
        <v>2</v>
      </c>
      <c r="M101" s="17">
        <v>2</v>
      </c>
      <c r="N101" s="17"/>
      <c r="O101" s="17"/>
      <c r="P101" s="17"/>
      <c r="Q101" s="17"/>
      <c r="R101" s="18"/>
      <c r="S101" s="18"/>
      <c r="T101" s="18"/>
      <c r="U101" s="18"/>
      <c r="V101" s="18"/>
      <c r="W101" s="18"/>
      <c r="X101" s="18"/>
      <c r="Y101" s="18"/>
      <c r="Z101" s="16">
        <f t="shared" si="3"/>
        <v>27</v>
      </c>
      <c r="AA101" s="14">
        <v>51.75</v>
      </c>
      <c r="AB101" s="15">
        <f t="shared" si="4"/>
        <v>1397.25</v>
      </c>
    </row>
    <row r="102" spans="2:28" ht="102.75" customHeight="1" x14ac:dyDescent="0.25">
      <c r="B102" s="36">
        <v>97</v>
      </c>
      <c r="C102" s="3"/>
      <c r="D102" s="3" t="s">
        <v>163</v>
      </c>
      <c r="E102" s="4" t="s">
        <v>482</v>
      </c>
      <c r="F102" s="4" t="s">
        <v>500</v>
      </c>
      <c r="G102" s="5" t="s">
        <v>77</v>
      </c>
      <c r="H102" s="32" t="s">
        <v>470</v>
      </c>
      <c r="I102" s="17"/>
      <c r="J102" s="17"/>
      <c r="K102" s="17"/>
      <c r="L102" s="17"/>
      <c r="M102" s="17"/>
      <c r="N102" s="17"/>
      <c r="O102" s="17">
        <v>26</v>
      </c>
      <c r="P102" s="17"/>
      <c r="Q102" s="17"/>
      <c r="R102" s="18"/>
      <c r="S102" s="18"/>
      <c r="T102" s="18"/>
      <c r="U102" s="18"/>
      <c r="V102" s="18"/>
      <c r="W102" s="18"/>
      <c r="X102" s="18"/>
      <c r="Y102" s="18"/>
      <c r="Z102" s="16">
        <f t="shared" si="3"/>
        <v>26</v>
      </c>
      <c r="AA102" s="14">
        <v>51.75</v>
      </c>
      <c r="AB102" s="15">
        <f t="shared" si="4"/>
        <v>1345.5</v>
      </c>
    </row>
    <row r="103" spans="2:28" ht="102.75" customHeight="1" x14ac:dyDescent="0.25">
      <c r="B103" s="36">
        <v>98</v>
      </c>
      <c r="C103" s="3"/>
      <c r="D103" s="3" t="s">
        <v>164</v>
      </c>
      <c r="E103" s="4" t="s">
        <v>482</v>
      </c>
      <c r="F103" s="4" t="s">
        <v>500</v>
      </c>
      <c r="G103" s="5" t="s">
        <v>165</v>
      </c>
      <c r="H103" s="32" t="s">
        <v>470</v>
      </c>
      <c r="I103" s="17"/>
      <c r="J103" s="17"/>
      <c r="K103" s="17"/>
      <c r="L103" s="17"/>
      <c r="M103" s="17"/>
      <c r="N103" s="17"/>
      <c r="O103" s="17">
        <v>26</v>
      </c>
      <c r="P103" s="17"/>
      <c r="Q103" s="17"/>
      <c r="R103" s="18"/>
      <c r="S103" s="18"/>
      <c r="T103" s="18"/>
      <c r="U103" s="18"/>
      <c r="V103" s="18"/>
      <c r="W103" s="18"/>
      <c r="X103" s="18"/>
      <c r="Y103" s="18"/>
      <c r="Z103" s="16">
        <f t="shared" si="3"/>
        <v>26</v>
      </c>
      <c r="AA103" s="14">
        <v>51.75</v>
      </c>
      <c r="AB103" s="15">
        <f t="shared" si="4"/>
        <v>1345.5</v>
      </c>
    </row>
    <row r="104" spans="2:28" ht="102.75" customHeight="1" x14ac:dyDescent="0.25">
      <c r="B104" s="36">
        <v>99</v>
      </c>
      <c r="C104" s="3"/>
      <c r="D104" s="3" t="s">
        <v>166</v>
      </c>
      <c r="E104" s="4" t="s">
        <v>482</v>
      </c>
      <c r="F104" s="4" t="s">
        <v>502</v>
      </c>
      <c r="G104" s="5" t="s">
        <v>42</v>
      </c>
      <c r="H104" s="32" t="s">
        <v>470</v>
      </c>
      <c r="I104" s="17"/>
      <c r="J104" s="17">
        <v>24</v>
      </c>
      <c r="K104" s="17"/>
      <c r="L104" s="17"/>
      <c r="M104" s="17"/>
      <c r="N104" s="17"/>
      <c r="O104" s="17"/>
      <c r="P104" s="17"/>
      <c r="Q104" s="17"/>
      <c r="R104" s="18"/>
      <c r="S104" s="18"/>
      <c r="T104" s="18"/>
      <c r="U104" s="18"/>
      <c r="V104" s="18"/>
      <c r="W104" s="18"/>
      <c r="X104" s="18"/>
      <c r="Y104" s="18"/>
      <c r="Z104" s="16">
        <f t="shared" si="3"/>
        <v>24</v>
      </c>
      <c r="AA104" s="14">
        <v>66.75</v>
      </c>
      <c r="AB104" s="15">
        <f t="shared" si="4"/>
        <v>1602</v>
      </c>
    </row>
    <row r="105" spans="2:28" ht="102.75" customHeight="1" x14ac:dyDescent="0.25">
      <c r="B105" s="36">
        <v>100</v>
      </c>
      <c r="C105" s="3"/>
      <c r="D105" s="3" t="s">
        <v>167</v>
      </c>
      <c r="E105" s="4" t="s">
        <v>482</v>
      </c>
      <c r="F105" s="4" t="s">
        <v>500</v>
      </c>
      <c r="G105" s="5" t="s">
        <v>168</v>
      </c>
      <c r="H105" s="32" t="s">
        <v>470</v>
      </c>
      <c r="I105" s="17"/>
      <c r="J105" s="17">
        <v>22</v>
      </c>
      <c r="K105" s="17">
        <v>2</v>
      </c>
      <c r="L105" s="17"/>
      <c r="M105" s="17"/>
      <c r="N105" s="17"/>
      <c r="O105" s="17"/>
      <c r="P105" s="17"/>
      <c r="Q105" s="17"/>
      <c r="R105" s="18"/>
      <c r="S105" s="18"/>
      <c r="T105" s="18"/>
      <c r="U105" s="18"/>
      <c r="V105" s="18"/>
      <c r="W105" s="18"/>
      <c r="X105" s="18"/>
      <c r="Y105" s="18"/>
      <c r="Z105" s="16">
        <f t="shared" si="3"/>
        <v>24</v>
      </c>
      <c r="AA105" s="14">
        <v>59.25</v>
      </c>
      <c r="AB105" s="15">
        <f t="shared" si="4"/>
        <v>1422</v>
      </c>
    </row>
    <row r="106" spans="2:28" ht="102.75" customHeight="1" x14ac:dyDescent="0.25">
      <c r="B106" s="36">
        <v>101</v>
      </c>
      <c r="C106" s="3"/>
      <c r="D106" s="3" t="s">
        <v>169</v>
      </c>
      <c r="E106" s="4" t="s">
        <v>482</v>
      </c>
      <c r="F106" s="4" t="s">
        <v>502</v>
      </c>
      <c r="G106" s="5" t="s">
        <v>170</v>
      </c>
      <c r="H106" s="32" t="s">
        <v>470</v>
      </c>
      <c r="I106" s="17"/>
      <c r="J106" s="17">
        <v>6</v>
      </c>
      <c r="K106" s="17">
        <v>6</v>
      </c>
      <c r="L106" s="17">
        <v>1</v>
      </c>
      <c r="M106" s="17">
        <v>10</v>
      </c>
      <c r="N106" s="17"/>
      <c r="O106" s="17"/>
      <c r="P106" s="17"/>
      <c r="Q106" s="17"/>
      <c r="R106" s="18"/>
      <c r="S106" s="18"/>
      <c r="T106" s="18"/>
      <c r="U106" s="18"/>
      <c r="V106" s="18"/>
      <c r="W106" s="18"/>
      <c r="X106" s="18"/>
      <c r="Y106" s="18"/>
      <c r="Z106" s="16">
        <f t="shared" si="3"/>
        <v>23</v>
      </c>
      <c r="AA106" s="14">
        <v>74.25</v>
      </c>
      <c r="AB106" s="15">
        <f t="shared" si="4"/>
        <v>1707.75</v>
      </c>
    </row>
    <row r="107" spans="2:28" ht="102.75" customHeight="1" x14ac:dyDescent="0.25">
      <c r="B107" s="36">
        <v>102</v>
      </c>
      <c r="C107" s="3"/>
      <c r="D107" s="3" t="s">
        <v>171</v>
      </c>
      <c r="E107" s="4" t="s">
        <v>482</v>
      </c>
      <c r="F107" s="4" t="s">
        <v>502</v>
      </c>
      <c r="G107" s="5" t="s">
        <v>172</v>
      </c>
      <c r="H107" s="32" t="s">
        <v>470</v>
      </c>
      <c r="I107" s="17"/>
      <c r="J107" s="17"/>
      <c r="K107" s="17">
        <v>20</v>
      </c>
      <c r="L107" s="17">
        <v>1</v>
      </c>
      <c r="M107" s="17"/>
      <c r="N107" s="17">
        <v>2</v>
      </c>
      <c r="O107" s="17"/>
      <c r="P107" s="17"/>
      <c r="Q107" s="17"/>
      <c r="R107" s="18"/>
      <c r="S107" s="18"/>
      <c r="T107" s="18"/>
      <c r="U107" s="18"/>
      <c r="V107" s="18"/>
      <c r="W107" s="18"/>
      <c r="X107" s="18"/>
      <c r="Y107" s="18"/>
      <c r="Z107" s="16">
        <f t="shared" si="3"/>
        <v>23</v>
      </c>
      <c r="AA107" s="14">
        <v>74.25</v>
      </c>
      <c r="AB107" s="15">
        <f t="shared" si="4"/>
        <v>1707.75</v>
      </c>
    </row>
    <row r="108" spans="2:28" ht="102.75" customHeight="1" x14ac:dyDescent="0.25">
      <c r="B108" s="36">
        <v>103</v>
      </c>
      <c r="C108" s="3"/>
      <c r="D108" s="3" t="s">
        <v>173</v>
      </c>
      <c r="E108" s="4" t="s">
        <v>482</v>
      </c>
      <c r="F108" s="4" t="s">
        <v>499</v>
      </c>
      <c r="G108" s="5" t="s">
        <v>174</v>
      </c>
      <c r="H108" s="32" t="s">
        <v>470</v>
      </c>
      <c r="I108" s="17"/>
      <c r="J108" s="17"/>
      <c r="K108" s="17"/>
      <c r="L108" s="17"/>
      <c r="M108" s="17"/>
      <c r="N108" s="17"/>
      <c r="O108" s="17">
        <v>22</v>
      </c>
      <c r="P108" s="17"/>
      <c r="Q108" s="17"/>
      <c r="R108" s="18"/>
      <c r="S108" s="18"/>
      <c r="T108" s="18"/>
      <c r="U108" s="18"/>
      <c r="V108" s="18"/>
      <c r="W108" s="18"/>
      <c r="X108" s="18"/>
      <c r="Y108" s="18"/>
      <c r="Z108" s="16">
        <f t="shared" si="3"/>
        <v>22</v>
      </c>
      <c r="AA108" s="14">
        <v>36.75</v>
      </c>
      <c r="AB108" s="15">
        <f t="shared" si="4"/>
        <v>808.5</v>
      </c>
    </row>
    <row r="109" spans="2:28" ht="102.75" customHeight="1" x14ac:dyDescent="0.25">
      <c r="B109" s="36">
        <v>104</v>
      </c>
      <c r="C109" s="3"/>
      <c r="D109" s="3" t="s">
        <v>175</v>
      </c>
      <c r="E109" s="4" t="s">
        <v>482</v>
      </c>
      <c r="F109" s="4" t="s">
        <v>502</v>
      </c>
      <c r="G109" s="5" t="s">
        <v>141</v>
      </c>
      <c r="H109" s="32" t="s">
        <v>470</v>
      </c>
      <c r="I109" s="17">
        <v>7</v>
      </c>
      <c r="J109" s="17">
        <v>10</v>
      </c>
      <c r="K109" s="17">
        <v>3</v>
      </c>
      <c r="L109" s="17"/>
      <c r="M109" s="17"/>
      <c r="N109" s="17"/>
      <c r="O109" s="17"/>
      <c r="P109" s="17"/>
      <c r="Q109" s="17"/>
      <c r="R109" s="18"/>
      <c r="S109" s="18"/>
      <c r="T109" s="18"/>
      <c r="U109" s="18"/>
      <c r="V109" s="18"/>
      <c r="W109" s="18"/>
      <c r="X109" s="18"/>
      <c r="Y109" s="18"/>
      <c r="Z109" s="16">
        <f t="shared" si="3"/>
        <v>20</v>
      </c>
      <c r="AA109" s="14">
        <v>66.75</v>
      </c>
      <c r="AB109" s="15">
        <f t="shared" si="4"/>
        <v>1335</v>
      </c>
    </row>
    <row r="110" spans="2:28" ht="102.75" customHeight="1" x14ac:dyDescent="0.25">
      <c r="B110" s="36">
        <v>105</v>
      </c>
      <c r="C110" s="3"/>
      <c r="D110" s="3" t="s">
        <v>176</v>
      </c>
      <c r="E110" s="4" t="s">
        <v>482</v>
      </c>
      <c r="F110" s="4" t="s">
        <v>500</v>
      </c>
      <c r="G110" s="5" t="s">
        <v>39</v>
      </c>
      <c r="H110" s="32" t="s">
        <v>470</v>
      </c>
      <c r="I110" s="17">
        <v>1</v>
      </c>
      <c r="J110" s="17">
        <v>11</v>
      </c>
      <c r="K110" s="17">
        <v>2</v>
      </c>
      <c r="L110" s="17">
        <v>3</v>
      </c>
      <c r="M110" s="17">
        <v>2</v>
      </c>
      <c r="N110" s="17"/>
      <c r="O110" s="17"/>
      <c r="P110" s="17"/>
      <c r="Q110" s="17"/>
      <c r="R110" s="18"/>
      <c r="S110" s="18"/>
      <c r="T110" s="18"/>
      <c r="U110" s="18"/>
      <c r="V110" s="18"/>
      <c r="W110" s="18"/>
      <c r="X110" s="18"/>
      <c r="Y110" s="18"/>
      <c r="Z110" s="16">
        <f t="shared" si="3"/>
        <v>19</v>
      </c>
      <c r="AA110" s="14">
        <v>40.5</v>
      </c>
      <c r="AB110" s="15">
        <f t="shared" si="4"/>
        <v>769.5</v>
      </c>
    </row>
    <row r="111" spans="2:28" ht="102.75" customHeight="1" x14ac:dyDescent="0.25">
      <c r="B111" s="36">
        <v>106</v>
      </c>
      <c r="C111" s="3"/>
      <c r="D111" s="3" t="s">
        <v>177</v>
      </c>
      <c r="E111" s="4" t="s">
        <v>482</v>
      </c>
      <c r="F111" s="4" t="s">
        <v>502</v>
      </c>
      <c r="G111" s="5" t="s">
        <v>178</v>
      </c>
      <c r="H111" s="32" t="s">
        <v>470</v>
      </c>
      <c r="I111" s="17"/>
      <c r="J111" s="17"/>
      <c r="K111" s="17"/>
      <c r="L111" s="17"/>
      <c r="M111" s="17"/>
      <c r="N111" s="17"/>
      <c r="O111" s="17">
        <v>18</v>
      </c>
      <c r="P111" s="17"/>
      <c r="Q111" s="17"/>
      <c r="R111" s="18"/>
      <c r="S111" s="18"/>
      <c r="T111" s="18"/>
      <c r="U111" s="18"/>
      <c r="V111" s="18"/>
      <c r="W111" s="18"/>
      <c r="X111" s="18"/>
      <c r="Y111" s="18"/>
      <c r="Z111" s="16">
        <f t="shared" si="3"/>
        <v>18</v>
      </c>
      <c r="AA111" s="14">
        <v>96.75</v>
      </c>
      <c r="AB111" s="15">
        <f t="shared" si="4"/>
        <v>1741.5</v>
      </c>
    </row>
    <row r="112" spans="2:28" ht="102.75" customHeight="1" x14ac:dyDescent="0.25">
      <c r="B112" s="36">
        <v>107</v>
      </c>
      <c r="C112" s="3"/>
      <c r="D112" s="3" t="s">
        <v>179</v>
      </c>
      <c r="E112" s="4" t="s">
        <v>482</v>
      </c>
      <c r="F112" s="4" t="s">
        <v>502</v>
      </c>
      <c r="G112" s="5" t="s">
        <v>180</v>
      </c>
      <c r="H112" s="32" t="s">
        <v>470</v>
      </c>
      <c r="I112" s="17"/>
      <c r="J112" s="17"/>
      <c r="K112" s="17"/>
      <c r="L112" s="17"/>
      <c r="M112" s="17"/>
      <c r="N112" s="17"/>
      <c r="O112" s="17">
        <v>17</v>
      </c>
      <c r="P112" s="17"/>
      <c r="Q112" s="17"/>
      <c r="R112" s="18"/>
      <c r="S112" s="18"/>
      <c r="T112" s="18"/>
      <c r="U112" s="18"/>
      <c r="V112" s="18"/>
      <c r="W112" s="18"/>
      <c r="X112" s="18"/>
      <c r="Y112" s="18"/>
      <c r="Z112" s="16">
        <f t="shared" si="3"/>
        <v>17</v>
      </c>
      <c r="AA112" s="14">
        <v>74.25</v>
      </c>
      <c r="AB112" s="15">
        <f t="shared" si="4"/>
        <v>1262.25</v>
      </c>
    </row>
    <row r="113" spans="2:28" ht="102.75" customHeight="1" x14ac:dyDescent="0.25">
      <c r="B113" s="36">
        <v>108</v>
      </c>
      <c r="C113" s="3"/>
      <c r="D113" s="3" t="s">
        <v>181</v>
      </c>
      <c r="E113" s="4" t="s">
        <v>482</v>
      </c>
      <c r="F113" s="4" t="s">
        <v>500</v>
      </c>
      <c r="G113" s="5" t="s">
        <v>150</v>
      </c>
      <c r="H113" s="32" t="s">
        <v>470</v>
      </c>
      <c r="I113" s="17"/>
      <c r="J113" s="17">
        <v>4</v>
      </c>
      <c r="K113" s="17">
        <v>9</v>
      </c>
      <c r="L113" s="17">
        <v>2</v>
      </c>
      <c r="M113" s="17"/>
      <c r="N113" s="17"/>
      <c r="O113" s="17"/>
      <c r="P113" s="17"/>
      <c r="Q113" s="17"/>
      <c r="R113" s="18"/>
      <c r="S113" s="18"/>
      <c r="T113" s="18"/>
      <c r="U113" s="18"/>
      <c r="V113" s="18"/>
      <c r="W113" s="18"/>
      <c r="X113" s="18"/>
      <c r="Y113" s="18"/>
      <c r="Z113" s="16">
        <f t="shared" si="3"/>
        <v>15</v>
      </c>
      <c r="AA113" s="14">
        <v>51.75</v>
      </c>
      <c r="AB113" s="15">
        <f t="shared" si="4"/>
        <v>776.25</v>
      </c>
    </row>
    <row r="114" spans="2:28" ht="102.75" customHeight="1" x14ac:dyDescent="0.25">
      <c r="B114" s="36">
        <v>109</v>
      </c>
      <c r="C114" s="3"/>
      <c r="D114" s="3" t="s">
        <v>182</v>
      </c>
      <c r="E114" s="4" t="s">
        <v>482</v>
      </c>
      <c r="F114" s="4" t="s">
        <v>505</v>
      </c>
      <c r="G114" s="5" t="s">
        <v>143</v>
      </c>
      <c r="H114" s="32" t="s">
        <v>470</v>
      </c>
      <c r="I114" s="17"/>
      <c r="J114" s="17">
        <v>6</v>
      </c>
      <c r="K114" s="17">
        <v>6</v>
      </c>
      <c r="L114" s="17">
        <v>3</v>
      </c>
      <c r="M114" s="17"/>
      <c r="N114" s="17"/>
      <c r="O114" s="17"/>
      <c r="P114" s="17"/>
      <c r="Q114" s="17"/>
      <c r="R114" s="18"/>
      <c r="S114" s="18"/>
      <c r="T114" s="18"/>
      <c r="U114" s="18"/>
      <c r="V114" s="18"/>
      <c r="W114" s="18"/>
      <c r="X114" s="18"/>
      <c r="Y114" s="18"/>
      <c r="Z114" s="16">
        <f t="shared" si="3"/>
        <v>15</v>
      </c>
      <c r="AA114" s="14">
        <v>111.75</v>
      </c>
      <c r="AB114" s="15">
        <f t="shared" si="4"/>
        <v>1676.25</v>
      </c>
    </row>
    <row r="115" spans="2:28" ht="102.75" customHeight="1" x14ac:dyDescent="0.25">
      <c r="B115" s="36">
        <v>110</v>
      </c>
      <c r="C115" s="3"/>
      <c r="D115" s="3" t="s">
        <v>183</v>
      </c>
      <c r="E115" s="4" t="s">
        <v>482</v>
      </c>
      <c r="F115" s="4" t="s">
        <v>502</v>
      </c>
      <c r="G115" s="5" t="s">
        <v>184</v>
      </c>
      <c r="H115" s="32" t="s">
        <v>470</v>
      </c>
      <c r="I115" s="17"/>
      <c r="J115" s="17"/>
      <c r="K115" s="17">
        <v>8</v>
      </c>
      <c r="L115" s="17">
        <v>3</v>
      </c>
      <c r="M115" s="17">
        <v>3</v>
      </c>
      <c r="N115" s="17"/>
      <c r="O115" s="17"/>
      <c r="P115" s="17"/>
      <c r="Q115" s="17"/>
      <c r="R115" s="18"/>
      <c r="S115" s="18"/>
      <c r="T115" s="18"/>
      <c r="U115" s="18"/>
      <c r="V115" s="18"/>
      <c r="W115" s="18"/>
      <c r="X115" s="18"/>
      <c r="Y115" s="18"/>
      <c r="Z115" s="16">
        <f t="shared" si="3"/>
        <v>14</v>
      </c>
      <c r="AA115" s="14">
        <v>59.25</v>
      </c>
      <c r="AB115" s="15">
        <f t="shared" si="4"/>
        <v>829.5</v>
      </c>
    </row>
    <row r="116" spans="2:28" ht="102.75" customHeight="1" x14ac:dyDescent="0.25">
      <c r="B116" s="36">
        <v>111</v>
      </c>
      <c r="C116" s="3"/>
      <c r="D116" s="3" t="s">
        <v>185</v>
      </c>
      <c r="E116" s="4" t="s">
        <v>482</v>
      </c>
      <c r="F116" s="4" t="s">
        <v>500</v>
      </c>
      <c r="G116" s="5" t="s">
        <v>62</v>
      </c>
      <c r="H116" s="32" t="s">
        <v>470</v>
      </c>
      <c r="I116" s="17"/>
      <c r="J116" s="17"/>
      <c r="K116" s="17"/>
      <c r="L116" s="17"/>
      <c r="M116" s="17"/>
      <c r="N116" s="17"/>
      <c r="O116" s="17">
        <v>14</v>
      </c>
      <c r="P116" s="17"/>
      <c r="Q116" s="17"/>
      <c r="R116" s="18"/>
      <c r="S116" s="18"/>
      <c r="T116" s="18"/>
      <c r="U116" s="18"/>
      <c r="V116" s="18"/>
      <c r="W116" s="18"/>
      <c r="X116" s="18"/>
      <c r="Y116" s="18"/>
      <c r="Z116" s="16">
        <f t="shared" si="3"/>
        <v>14</v>
      </c>
      <c r="AA116" s="14">
        <v>111.75</v>
      </c>
      <c r="AB116" s="15">
        <f t="shared" si="4"/>
        <v>1564.5</v>
      </c>
    </row>
    <row r="117" spans="2:28" ht="102.75" customHeight="1" x14ac:dyDescent="0.25">
      <c r="B117" s="36">
        <v>112</v>
      </c>
      <c r="C117" s="3"/>
      <c r="D117" s="3" t="s">
        <v>186</v>
      </c>
      <c r="E117" s="4" t="s">
        <v>482</v>
      </c>
      <c r="F117" s="4" t="s">
        <v>505</v>
      </c>
      <c r="G117" s="5" t="s">
        <v>187</v>
      </c>
      <c r="H117" s="32" t="s">
        <v>470</v>
      </c>
      <c r="I117" s="17"/>
      <c r="J117" s="17"/>
      <c r="K117" s="17"/>
      <c r="L117" s="17"/>
      <c r="M117" s="17"/>
      <c r="N117" s="17"/>
      <c r="O117" s="17">
        <v>13</v>
      </c>
      <c r="P117" s="17"/>
      <c r="Q117" s="17"/>
      <c r="R117" s="18"/>
      <c r="S117" s="18"/>
      <c r="T117" s="18"/>
      <c r="U117" s="18"/>
      <c r="V117" s="18"/>
      <c r="W117" s="18"/>
      <c r="X117" s="18"/>
      <c r="Y117" s="18"/>
      <c r="Z117" s="16">
        <f t="shared" si="3"/>
        <v>13</v>
      </c>
      <c r="AA117" s="14">
        <v>89.25</v>
      </c>
      <c r="AB117" s="15">
        <f t="shared" si="4"/>
        <v>1160.25</v>
      </c>
    </row>
    <row r="118" spans="2:28" ht="102.75" customHeight="1" x14ac:dyDescent="0.25">
      <c r="B118" s="36">
        <v>113</v>
      </c>
      <c r="C118" s="3"/>
      <c r="D118" s="3" t="s">
        <v>188</v>
      </c>
      <c r="E118" s="4" t="s">
        <v>482</v>
      </c>
      <c r="F118" s="4" t="s">
        <v>503</v>
      </c>
      <c r="G118" s="5" t="s">
        <v>189</v>
      </c>
      <c r="H118" s="32" t="s">
        <v>470</v>
      </c>
      <c r="I118" s="17"/>
      <c r="J118" s="17">
        <v>8</v>
      </c>
      <c r="K118" s="17">
        <v>4</v>
      </c>
      <c r="L118" s="17"/>
      <c r="M118" s="17"/>
      <c r="N118" s="17"/>
      <c r="O118" s="17"/>
      <c r="P118" s="17"/>
      <c r="Q118" s="17"/>
      <c r="R118" s="18"/>
      <c r="S118" s="18"/>
      <c r="T118" s="18"/>
      <c r="U118" s="18"/>
      <c r="V118" s="18"/>
      <c r="W118" s="18"/>
      <c r="X118" s="18"/>
      <c r="Y118" s="18"/>
      <c r="Z118" s="16">
        <f t="shared" si="3"/>
        <v>12</v>
      </c>
      <c r="AA118" s="14">
        <v>119.25</v>
      </c>
      <c r="AB118" s="15">
        <f t="shared" si="4"/>
        <v>1431</v>
      </c>
    </row>
    <row r="119" spans="2:28" ht="102.75" customHeight="1" x14ac:dyDescent="0.25">
      <c r="B119" s="36">
        <v>114</v>
      </c>
      <c r="C119" s="3"/>
      <c r="D119" s="3" t="s">
        <v>190</v>
      </c>
      <c r="E119" s="4" t="s">
        <v>482</v>
      </c>
      <c r="F119" s="4" t="s">
        <v>506</v>
      </c>
      <c r="G119" s="5" t="s">
        <v>18</v>
      </c>
      <c r="H119" s="32" t="s">
        <v>470</v>
      </c>
      <c r="I119" s="17"/>
      <c r="J119" s="17">
        <v>3</v>
      </c>
      <c r="K119" s="17">
        <v>5</v>
      </c>
      <c r="L119" s="17">
        <v>3</v>
      </c>
      <c r="M119" s="17"/>
      <c r="N119" s="17"/>
      <c r="O119" s="17"/>
      <c r="P119" s="17"/>
      <c r="Q119" s="17"/>
      <c r="R119" s="18"/>
      <c r="S119" s="18"/>
      <c r="T119" s="18"/>
      <c r="U119" s="18"/>
      <c r="V119" s="18"/>
      <c r="W119" s="18"/>
      <c r="X119" s="18"/>
      <c r="Y119" s="18"/>
      <c r="Z119" s="16">
        <f t="shared" si="3"/>
        <v>11</v>
      </c>
      <c r="AA119" s="14">
        <v>149.25</v>
      </c>
      <c r="AB119" s="15">
        <f t="shared" si="4"/>
        <v>1641.75</v>
      </c>
    </row>
    <row r="120" spans="2:28" ht="102.75" customHeight="1" x14ac:dyDescent="0.25">
      <c r="B120" s="36">
        <v>115</v>
      </c>
      <c r="C120" s="3"/>
      <c r="D120" s="3" t="s">
        <v>191</v>
      </c>
      <c r="E120" s="4" t="s">
        <v>482</v>
      </c>
      <c r="F120" s="4" t="s">
        <v>499</v>
      </c>
      <c r="G120" s="5" t="s">
        <v>192</v>
      </c>
      <c r="H120" s="32" t="s">
        <v>470</v>
      </c>
      <c r="I120" s="17"/>
      <c r="J120" s="17"/>
      <c r="K120" s="17"/>
      <c r="L120" s="17"/>
      <c r="M120" s="17"/>
      <c r="N120" s="17"/>
      <c r="O120" s="17">
        <v>10</v>
      </c>
      <c r="P120" s="17"/>
      <c r="Q120" s="17"/>
      <c r="R120" s="18"/>
      <c r="S120" s="18"/>
      <c r="T120" s="18"/>
      <c r="U120" s="18"/>
      <c r="V120" s="18"/>
      <c r="W120" s="18"/>
      <c r="X120" s="18"/>
      <c r="Y120" s="18"/>
      <c r="Z120" s="16">
        <f t="shared" si="3"/>
        <v>10</v>
      </c>
      <c r="AA120" s="14">
        <v>51.75</v>
      </c>
      <c r="AB120" s="15">
        <f t="shared" si="4"/>
        <v>517.5</v>
      </c>
    </row>
    <row r="121" spans="2:28" ht="102.75" customHeight="1" x14ac:dyDescent="0.25">
      <c r="B121" s="36">
        <v>116</v>
      </c>
      <c r="C121" s="3"/>
      <c r="D121" s="3" t="s">
        <v>193</v>
      </c>
      <c r="E121" s="4" t="s">
        <v>482</v>
      </c>
      <c r="F121" s="4" t="s">
        <v>508</v>
      </c>
      <c r="G121" s="5" t="s">
        <v>194</v>
      </c>
      <c r="H121" s="32" t="s">
        <v>470</v>
      </c>
      <c r="I121" s="17"/>
      <c r="J121" s="17">
        <v>3</v>
      </c>
      <c r="K121" s="17">
        <v>4</v>
      </c>
      <c r="L121" s="17">
        <v>3</v>
      </c>
      <c r="M121" s="17"/>
      <c r="N121" s="17"/>
      <c r="O121" s="17"/>
      <c r="P121" s="17"/>
      <c r="Q121" s="17"/>
      <c r="R121" s="18"/>
      <c r="S121" s="18"/>
      <c r="T121" s="18"/>
      <c r="U121" s="18"/>
      <c r="V121" s="18"/>
      <c r="W121" s="18"/>
      <c r="X121" s="18"/>
      <c r="Y121" s="18"/>
      <c r="Z121" s="16">
        <f t="shared" si="3"/>
        <v>10</v>
      </c>
      <c r="AA121" s="14">
        <v>66.75</v>
      </c>
      <c r="AB121" s="15">
        <f t="shared" si="4"/>
        <v>667.5</v>
      </c>
    </row>
    <row r="122" spans="2:28" ht="102.75" customHeight="1" x14ac:dyDescent="0.25">
      <c r="B122" s="36">
        <v>117</v>
      </c>
      <c r="C122" s="3"/>
      <c r="D122" s="3" t="s">
        <v>195</v>
      </c>
      <c r="E122" s="4" t="s">
        <v>482</v>
      </c>
      <c r="F122" s="4" t="s">
        <v>508</v>
      </c>
      <c r="G122" s="5" t="s">
        <v>196</v>
      </c>
      <c r="H122" s="32" t="s">
        <v>470</v>
      </c>
      <c r="I122" s="17"/>
      <c r="J122" s="17">
        <v>4</v>
      </c>
      <c r="K122" s="17">
        <v>3</v>
      </c>
      <c r="L122" s="17">
        <v>3</v>
      </c>
      <c r="M122" s="17"/>
      <c r="N122" s="17"/>
      <c r="O122" s="17"/>
      <c r="P122" s="17"/>
      <c r="Q122" s="17"/>
      <c r="R122" s="18"/>
      <c r="S122" s="18"/>
      <c r="T122" s="18"/>
      <c r="U122" s="18"/>
      <c r="V122" s="18"/>
      <c r="W122" s="18"/>
      <c r="X122" s="18"/>
      <c r="Y122" s="18"/>
      <c r="Z122" s="16">
        <f t="shared" si="3"/>
        <v>10</v>
      </c>
      <c r="AA122" s="14">
        <v>66.75</v>
      </c>
      <c r="AB122" s="15">
        <f t="shared" si="4"/>
        <v>667.5</v>
      </c>
    </row>
    <row r="123" spans="2:28" ht="102.75" customHeight="1" x14ac:dyDescent="0.25">
      <c r="B123" s="36">
        <v>118</v>
      </c>
      <c r="C123" s="3"/>
      <c r="D123" s="3" t="s">
        <v>197</v>
      </c>
      <c r="E123" s="4" t="s">
        <v>482</v>
      </c>
      <c r="F123" s="4" t="s">
        <v>500</v>
      </c>
      <c r="G123" s="5" t="s">
        <v>198</v>
      </c>
      <c r="H123" s="32" t="s">
        <v>470</v>
      </c>
      <c r="I123" s="17"/>
      <c r="J123" s="17">
        <v>4</v>
      </c>
      <c r="K123" s="17">
        <v>3</v>
      </c>
      <c r="L123" s="17">
        <v>3</v>
      </c>
      <c r="M123" s="17"/>
      <c r="N123" s="17"/>
      <c r="O123" s="17"/>
      <c r="P123" s="17"/>
      <c r="Q123" s="17"/>
      <c r="R123" s="18"/>
      <c r="S123" s="18"/>
      <c r="T123" s="18"/>
      <c r="U123" s="18"/>
      <c r="V123" s="18"/>
      <c r="W123" s="18"/>
      <c r="X123" s="18"/>
      <c r="Y123" s="18"/>
      <c r="Z123" s="16">
        <f t="shared" si="3"/>
        <v>10</v>
      </c>
      <c r="AA123" s="14">
        <v>66.75</v>
      </c>
      <c r="AB123" s="15">
        <f t="shared" si="4"/>
        <v>667.5</v>
      </c>
    </row>
    <row r="124" spans="2:28" ht="102.75" customHeight="1" x14ac:dyDescent="0.25">
      <c r="B124" s="36">
        <v>119</v>
      </c>
      <c r="C124" s="3"/>
      <c r="D124" s="3" t="s">
        <v>199</v>
      </c>
      <c r="E124" s="4" t="s">
        <v>482</v>
      </c>
      <c r="F124" s="4" t="s">
        <v>506</v>
      </c>
      <c r="G124" s="5" t="s">
        <v>87</v>
      </c>
      <c r="H124" s="32" t="s">
        <v>470</v>
      </c>
      <c r="I124" s="17"/>
      <c r="J124" s="17">
        <v>2</v>
      </c>
      <c r="K124" s="17">
        <v>1</v>
      </c>
      <c r="L124" s="17">
        <v>3</v>
      </c>
      <c r="M124" s="17">
        <v>4</v>
      </c>
      <c r="N124" s="17"/>
      <c r="O124" s="17"/>
      <c r="P124" s="17"/>
      <c r="Q124" s="17"/>
      <c r="R124" s="18"/>
      <c r="S124" s="18"/>
      <c r="T124" s="18"/>
      <c r="U124" s="18"/>
      <c r="V124" s="18"/>
      <c r="W124" s="18"/>
      <c r="X124" s="18"/>
      <c r="Y124" s="18"/>
      <c r="Z124" s="16">
        <f t="shared" si="3"/>
        <v>10</v>
      </c>
      <c r="AA124" s="14">
        <v>186.75</v>
      </c>
      <c r="AB124" s="15">
        <f t="shared" si="4"/>
        <v>1867.5</v>
      </c>
    </row>
    <row r="125" spans="2:28" ht="102.75" customHeight="1" x14ac:dyDescent="0.25">
      <c r="B125" s="36">
        <v>120</v>
      </c>
      <c r="C125" s="3"/>
      <c r="D125" s="3" t="s">
        <v>200</v>
      </c>
      <c r="E125" s="4" t="s">
        <v>482</v>
      </c>
      <c r="F125" s="4" t="s">
        <v>499</v>
      </c>
      <c r="G125" s="5" t="s">
        <v>192</v>
      </c>
      <c r="H125" s="32" t="s">
        <v>470</v>
      </c>
      <c r="I125" s="17"/>
      <c r="J125" s="17"/>
      <c r="K125" s="17"/>
      <c r="L125" s="17"/>
      <c r="M125" s="17"/>
      <c r="N125" s="17"/>
      <c r="O125" s="17">
        <v>9</v>
      </c>
      <c r="P125" s="17"/>
      <c r="Q125" s="17"/>
      <c r="R125" s="18"/>
      <c r="S125" s="18"/>
      <c r="T125" s="18"/>
      <c r="U125" s="18"/>
      <c r="V125" s="18"/>
      <c r="W125" s="18"/>
      <c r="X125" s="18"/>
      <c r="Y125" s="18"/>
      <c r="Z125" s="16">
        <f t="shared" si="3"/>
        <v>9</v>
      </c>
      <c r="AA125" s="14">
        <v>51.75</v>
      </c>
      <c r="AB125" s="15">
        <f t="shared" si="4"/>
        <v>465.75</v>
      </c>
    </row>
    <row r="126" spans="2:28" ht="102.75" customHeight="1" x14ac:dyDescent="0.25">
      <c r="B126" s="36">
        <v>121</v>
      </c>
      <c r="C126" s="3"/>
      <c r="D126" s="3" t="s">
        <v>201</v>
      </c>
      <c r="E126" s="4" t="s">
        <v>482</v>
      </c>
      <c r="F126" s="4" t="s">
        <v>508</v>
      </c>
      <c r="G126" s="5" t="s">
        <v>202</v>
      </c>
      <c r="H126" s="32" t="s">
        <v>470</v>
      </c>
      <c r="I126" s="17"/>
      <c r="J126" s="17"/>
      <c r="K126" s="17">
        <v>4</v>
      </c>
      <c r="L126" s="17">
        <v>5</v>
      </c>
      <c r="M126" s="17"/>
      <c r="N126" s="17"/>
      <c r="O126" s="17"/>
      <c r="P126" s="17"/>
      <c r="Q126" s="17"/>
      <c r="R126" s="18"/>
      <c r="S126" s="18"/>
      <c r="T126" s="18"/>
      <c r="U126" s="18"/>
      <c r="V126" s="18"/>
      <c r="W126" s="18"/>
      <c r="X126" s="18"/>
      <c r="Y126" s="18"/>
      <c r="Z126" s="16">
        <f t="shared" si="3"/>
        <v>9</v>
      </c>
      <c r="AA126" s="14">
        <v>74.25</v>
      </c>
      <c r="AB126" s="15">
        <f t="shared" si="4"/>
        <v>668.25</v>
      </c>
    </row>
    <row r="127" spans="2:28" ht="102.75" customHeight="1" x14ac:dyDescent="0.25">
      <c r="B127" s="36">
        <v>122</v>
      </c>
      <c r="C127" s="3"/>
      <c r="D127" s="3" t="s">
        <v>203</v>
      </c>
      <c r="E127" s="4" t="s">
        <v>482</v>
      </c>
      <c r="F127" s="4" t="s">
        <v>499</v>
      </c>
      <c r="G127" s="5" t="s">
        <v>204</v>
      </c>
      <c r="H127" s="32" t="s">
        <v>470</v>
      </c>
      <c r="I127" s="17"/>
      <c r="J127" s="17"/>
      <c r="K127" s="17"/>
      <c r="L127" s="17"/>
      <c r="M127" s="17"/>
      <c r="N127" s="17"/>
      <c r="O127" s="17">
        <v>9</v>
      </c>
      <c r="P127" s="17"/>
      <c r="Q127" s="17"/>
      <c r="R127" s="18"/>
      <c r="S127" s="18"/>
      <c r="T127" s="18"/>
      <c r="U127" s="18"/>
      <c r="V127" s="18"/>
      <c r="W127" s="18"/>
      <c r="X127" s="18"/>
      <c r="Y127" s="18"/>
      <c r="Z127" s="16">
        <f t="shared" si="3"/>
        <v>9</v>
      </c>
      <c r="AA127" s="14">
        <v>59.25</v>
      </c>
      <c r="AB127" s="15">
        <f t="shared" si="4"/>
        <v>533.25</v>
      </c>
    </row>
    <row r="128" spans="2:28" ht="102.75" customHeight="1" x14ac:dyDescent="0.25">
      <c r="B128" s="36">
        <v>123</v>
      </c>
      <c r="C128" s="3"/>
      <c r="D128" s="3" t="s">
        <v>205</v>
      </c>
      <c r="E128" s="4" t="s">
        <v>482</v>
      </c>
      <c r="F128" s="4" t="s">
        <v>499</v>
      </c>
      <c r="G128" s="5" t="s">
        <v>206</v>
      </c>
      <c r="H128" s="32" t="s">
        <v>470</v>
      </c>
      <c r="I128" s="17"/>
      <c r="J128" s="17"/>
      <c r="K128" s="17"/>
      <c r="L128" s="17"/>
      <c r="M128" s="17"/>
      <c r="N128" s="17"/>
      <c r="O128" s="17">
        <v>9</v>
      </c>
      <c r="P128" s="17"/>
      <c r="Q128" s="17"/>
      <c r="R128" s="18"/>
      <c r="S128" s="18"/>
      <c r="T128" s="18"/>
      <c r="U128" s="18"/>
      <c r="V128" s="18"/>
      <c r="W128" s="18"/>
      <c r="X128" s="18"/>
      <c r="Y128" s="18"/>
      <c r="Z128" s="16">
        <f t="shared" si="3"/>
        <v>9</v>
      </c>
      <c r="AA128" s="14">
        <v>134.25</v>
      </c>
      <c r="AB128" s="15">
        <f t="shared" si="4"/>
        <v>1208.25</v>
      </c>
    </row>
    <row r="129" spans="2:28" ht="102.75" customHeight="1" x14ac:dyDescent="0.25">
      <c r="B129" s="36">
        <v>124</v>
      </c>
      <c r="C129" s="3"/>
      <c r="D129" s="3" t="s">
        <v>207</v>
      </c>
      <c r="E129" s="4" t="s">
        <v>482</v>
      </c>
      <c r="F129" s="4" t="s">
        <v>500</v>
      </c>
      <c r="G129" s="5" t="s">
        <v>208</v>
      </c>
      <c r="H129" s="32" t="s">
        <v>470</v>
      </c>
      <c r="I129" s="17"/>
      <c r="J129" s="17">
        <v>7</v>
      </c>
      <c r="K129" s="17">
        <v>2</v>
      </c>
      <c r="L129" s="17"/>
      <c r="M129" s="17"/>
      <c r="N129" s="17"/>
      <c r="O129" s="17"/>
      <c r="P129" s="17"/>
      <c r="Q129" s="17"/>
      <c r="R129" s="18"/>
      <c r="S129" s="18"/>
      <c r="T129" s="18"/>
      <c r="U129" s="18"/>
      <c r="V129" s="18"/>
      <c r="W129" s="18"/>
      <c r="X129" s="18"/>
      <c r="Y129" s="18"/>
      <c r="Z129" s="16">
        <f t="shared" si="3"/>
        <v>9</v>
      </c>
      <c r="AA129" s="14">
        <v>51.75</v>
      </c>
      <c r="AB129" s="15">
        <f t="shared" si="4"/>
        <v>465.75</v>
      </c>
    </row>
    <row r="130" spans="2:28" ht="102.75" customHeight="1" x14ac:dyDescent="0.25">
      <c r="B130" s="36">
        <v>125</v>
      </c>
      <c r="C130" s="3"/>
      <c r="D130" s="3" t="s">
        <v>209</v>
      </c>
      <c r="E130" s="4" t="s">
        <v>482</v>
      </c>
      <c r="F130" s="4" t="s">
        <v>502</v>
      </c>
      <c r="G130" s="5" t="s">
        <v>210</v>
      </c>
      <c r="H130" s="32" t="s">
        <v>470</v>
      </c>
      <c r="I130" s="17"/>
      <c r="J130" s="17"/>
      <c r="K130" s="17"/>
      <c r="L130" s="17"/>
      <c r="M130" s="17"/>
      <c r="N130" s="17"/>
      <c r="O130" s="17">
        <v>8</v>
      </c>
      <c r="P130" s="17"/>
      <c r="Q130" s="17"/>
      <c r="R130" s="18"/>
      <c r="S130" s="18"/>
      <c r="T130" s="18"/>
      <c r="U130" s="18"/>
      <c r="V130" s="18"/>
      <c r="W130" s="18"/>
      <c r="X130" s="18"/>
      <c r="Y130" s="18"/>
      <c r="Z130" s="16">
        <f t="shared" si="3"/>
        <v>8</v>
      </c>
      <c r="AA130" s="14">
        <v>66.75</v>
      </c>
      <c r="AB130" s="15">
        <f t="shared" si="4"/>
        <v>534</v>
      </c>
    </row>
    <row r="131" spans="2:28" ht="102.75" customHeight="1" x14ac:dyDescent="0.25">
      <c r="B131" s="36">
        <v>126</v>
      </c>
      <c r="C131" s="3"/>
      <c r="D131" s="3" t="s">
        <v>211</v>
      </c>
      <c r="E131" s="4" t="s">
        <v>482</v>
      </c>
      <c r="F131" s="4" t="s">
        <v>500</v>
      </c>
      <c r="G131" s="5" t="s">
        <v>150</v>
      </c>
      <c r="H131" s="32" t="s">
        <v>470</v>
      </c>
      <c r="I131" s="17"/>
      <c r="J131" s="17">
        <v>1</v>
      </c>
      <c r="K131" s="17">
        <v>4</v>
      </c>
      <c r="L131" s="17">
        <v>3</v>
      </c>
      <c r="M131" s="17"/>
      <c r="N131" s="17"/>
      <c r="O131" s="17"/>
      <c r="P131" s="17"/>
      <c r="Q131" s="17"/>
      <c r="R131" s="18"/>
      <c r="S131" s="18"/>
      <c r="T131" s="18"/>
      <c r="U131" s="18"/>
      <c r="V131" s="18"/>
      <c r="W131" s="18"/>
      <c r="X131" s="18"/>
      <c r="Y131" s="18"/>
      <c r="Z131" s="16">
        <f t="shared" si="3"/>
        <v>8</v>
      </c>
      <c r="AA131" s="14">
        <v>51.75</v>
      </c>
      <c r="AB131" s="15">
        <f t="shared" si="4"/>
        <v>414</v>
      </c>
    </row>
    <row r="132" spans="2:28" ht="102.75" customHeight="1" x14ac:dyDescent="0.25">
      <c r="B132" s="36">
        <v>127</v>
      </c>
      <c r="C132" s="3"/>
      <c r="D132" s="3" t="s">
        <v>212</v>
      </c>
      <c r="E132" s="4" t="s">
        <v>482</v>
      </c>
      <c r="F132" s="4" t="s">
        <v>505</v>
      </c>
      <c r="G132" s="5" t="s">
        <v>213</v>
      </c>
      <c r="H132" s="32" t="s">
        <v>470</v>
      </c>
      <c r="I132" s="17"/>
      <c r="J132" s="17"/>
      <c r="K132" s="17"/>
      <c r="L132" s="17"/>
      <c r="M132" s="17"/>
      <c r="N132" s="17"/>
      <c r="O132" s="17">
        <v>7</v>
      </c>
      <c r="P132" s="17"/>
      <c r="Q132" s="17"/>
      <c r="R132" s="18"/>
      <c r="S132" s="18"/>
      <c r="T132" s="18"/>
      <c r="U132" s="18"/>
      <c r="V132" s="18"/>
      <c r="W132" s="18"/>
      <c r="X132" s="18"/>
      <c r="Y132" s="18"/>
      <c r="Z132" s="16">
        <f t="shared" si="3"/>
        <v>7</v>
      </c>
      <c r="AA132" s="14">
        <v>111.75</v>
      </c>
      <c r="AB132" s="15">
        <f t="shared" si="4"/>
        <v>782.25</v>
      </c>
    </row>
    <row r="133" spans="2:28" ht="102.75" customHeight="1" x14ac:dyDescent="0.25">
      <c r="B133" s="36">
        <v>128</v>
      </c>
      <c r="C133" s="3"/>
      <c r="D133" s="3" t="s">
        <v>214</v>
      </c>
      <c r="E133" s="4" t="s">
        <v>482</v>
      </c>
      <c r="F133" s="4" t="s">
        <v>500</v>
      </c>
      <c r="G133" s="5" t="s">
        <v>165</v>
      </c>
      <c r="H133" s="32" t="s">
        <v>470</v>
      </c>
      <c r="I133" s="17"/>
      <c r="J133" s="17"/>
      <c r="K133" s="17"/>
      <c r="L133" s="17"/>
      <c r="M133" s="17">
        <v>7</v>
      </c>
      <c r="N133" s="17"/>
      <c r="O133" s="17"/>
      <c r="P133" s="17"/>
      <c r="Q133" s="17"/>
      <c r="R133" s="18"/>
      <c r="S133" s="18"/>
      <c r="T133" s="18"/>
      <c r="U133" s="18"/>
      <c r="V133" s="18"/>
      <c r="W133" s="18"/>
      <c r="X133" s="18"/>
      <c r="Y133" s="18"/>
      <c r="Z133" s="16">
        <f t="shared" si="3"/>
        <v>7</v>
      </c>
      <c r="AA133" s="14">
        <v>51.75</v>
      </c>
      <c r="AB133" s="15">
        <f t="shared" si="4"/>
        <v>362.25</v>
      </c>
    </row>
    <row r="134" spans="2:28" ht="102.75" customHeight="1" x14ac:dyDescent="0.25">
      <c r="B134" s="36">
        <v>129</v>
      </c>
      <c r="C134" s="3"/>
      <c r="D134" s="3" t="s">
        <v>215</v>
      </c>
      <c r="E134" s="4" t="s">
        <v>482</v>
      </c>
      <c r="F134" s="4" t="s">
        <v>500</v>
      </c>
      <c r="G134" s="5" t="s">
        <v>208</v>
      </c>
      <c r="H134" s="32" t="s">
        <v>470</v>
      </c>
      <c r="I134" s="17"/>
      <c r="J134" s="17">
        <v>1</v>
      </c>
      <c r="K134" s="17">
        <v>3</v>
      </c>
      <c r="L134" s="17">
        <v>3</v>
      </c>
      <c r="M134" s="17"/>
      <c r="N134" s="17"/>
      <c r="O134" s="17"/>
      <c r="P134" s="17"/>
      <c r="Q134" s="17"/>
      <c r="R134" s="18"/>
      <c r="S134" s="18"/>
      <c r="T134" s="18"/>
      <c r="U134" s="18"/>
      <c r="V134" s="18"/>
      <c r="W134" s="18"/>
      <c r="X134" s="18"/>
      <c r="Y134" s="18"/>
      <c r="Z134" s="16">
        <f t="shared" si="3"/>
        <v>7</v>
      </c>
      <c r="AA134" s="14">
        <v>51.75</v>
      </c>
      <c r="AB134" s="15">
        <f t="shared" si="4"/>
        <v>362.25</v>
      </c>
    </row>
    <row r="135" spans="2:28" ht="102.75" customHeight="1" x14ac:dyDescent="0.25">
      <c r="B135" s="36">
        <v>130</v>
      </c>
      <c r="C135" s="3"/>
      <c r="D135" s="3" t="s">
        <v>216</v>
      </c>
      <c r="E135" s="4" t="s">
        <v>482</v>
      </c>
      <c r="F135" s="4" t="s">
        <v>499</v>
      </c>
      <c r="G135" s="5" t="s">
        <v>217</v>
      </c>
      <c r="H135" s="32" t="s">
        <v>470</v>
      </c>
      <c r="I135" s="17"/>
      <c r="J135" s="17"/>
      <c r="K135" s="17"/>
      <c r="L135" s="17"/>
      <c r="M135" s="17"/>
      <c r="N135" s="17"/>
      <c r="O135" s="17">
        <v>6</v>
      </c>
      <c r="P135" s="17"/>
      <c r="Q135" s="17"/>
      <c r="R135" s="18"/>
      <c r="S135" s="18"/>
      <c r="T135" s="18"/>
      <c r="U135" s="18"/>
      <c r="V135" s="18"/>
      <c r="W135" s="18"/>
      <c r="X135" s="18"/>
      <c r="Y135" s="18"/>
      <c r="Z135" s="16">
        <f t="shared" ref="Z135:Z198" si="5">SUM(I135:Y135)</f>
        <v>6</v>
      </c>
      <c r="AA135" s="14">
        <v>89.25</v>
      </c>
      <c r="AB135" s="15">
        <f t="shared" ref="AB135:AB198" si="6">AA135*Z135</f>
        <v>535.5</v>
      </c>
    </row>
    <row r="136" spans="2:28" ht="102.75" customHeight="1" x14ac:dyDescent="0.25">
      <c r="B136" s="36">
        <v>131</v>
      </c>
      <c r="C136" s="3"/>
      <c r="D136" s="3" t="s">
        <v>218</v>
      </c>
      <c r="E136" s="4" t="s">
        <v>482</v>
      </c>
      <c r="F136" s="4" t="s">
        <v>501</v>
      </c>
      <c r="G136" s="5" t="s">
        <v>219</v>
      </c>
      <c r="H136" s="32" t="s">
        <v>470</v>
      </c>
      <c r="I136" s="17"/>
      <c r="J136" s="17">
        <v>3</v>
      </c>
      <c r="K136" s="17">
        <v>2</v>
      </c>
      <c r="L136" s="17"/>
      <c r="M136" s="17"/>
      <c r="N136" s="17"/>
      <c r="O136" s="17"/>
      <c r="P136" s="17"/>
      <c r="Q136" s="17"/>
      <c r="R136" s="18"/>
      <c r="S136" s="18"/>
      <c r="T136" s="18"/>
      <c r="U136" s="18"/>
      <c r="V136" s="18"/>
      <c r="W136" s="18"/>
      <c r="X136" s="18"/>
      <c r="Y136" s="18"/>
      <c r="Z136" s="16">
        <f t="shared" si="5"/>
        <v>5</v>
      </c>
      <c r="AA136" s="14">
        <v>59.25</v>
      </c>
      <c r="AB136" s="15">
        <f t="shared" si="6"/>
        <v>296.25</v>
      </c>
    </row>
    <row r="137" spans="2:28" ht="102.75" customHeight="1" x14ac:dyDescent="0.25">
      <c r="B137" s="36">
        <v>132</v>
      </c>
      <c r="C137" s="3"/>
      <c r="D137" s="3" t="s">
        <v>220</v>
      </c>
      <c r="E137" s="4" t="s">
        <v>482</v>
      </c>
      <c r="F137" s="4" t="s">
        <v>500</v>
      </c>
      <c r="G137" s="5" t="s">
        <v>221</v>
      </c>
      <c r="H137" s="32" t="s">
        <v>470</v>
      </c>
      <c r="I137" s="17"/>
      <c r="J137" s="17"/>
      <c r="K137" s="17"/>
      <c r="L137" s="17"/>
      <c r="M137" s="17"/>
      <c r="N137" s="17"/>
      <c r="O137" s="17">
        <v>5</v>
      </c>
      <c r="P137" s="17"/>
      <c r="Q137" s="17"/>
      <c r="R137" s="18"/>
      <c r="S137" s="18"/>
      <c r="T137" s="18"/>
      <c r="U137" s="18"/>
      <c r="V137" s="18"/>
      <c r="W137" s="18"/>
      <c r="X137" s="18"/>
      <c r="Y137" s="18"/>
      <c r="Z137" s="16">
        <f t="shared" si="5"/>
        <v>5</v>
      </c>
      <c r="AA137" s="14">
        <v>74.25</v>
      </c>
      <c r="AB137" s="15">
        <f t="shared" si="6"/>
        <v>371.25</v>
      </c>
    </row>
    <row r="138" spans="2:28" ht="102.75" customHeight="1" x14ac:dyDescent="0.25">
      <c r="B138" s="36">
        <v>133</v>
      </c>
      <c r="C138" s="3"/>
      <c r="D138" s="3" t="s">
        <v>222</v>
      </c>
      <c r="E138" s="4" t="s">
        <v>482</v>
      </c>
      <c r="F138" s="4" t="s">
        <v>500</v>
      </c>
      <c r="G138" s="5" t="s">
        <v>221</v>
      </c>
      <c r="H138" s="32" t="s">
        <v>470</v>
      </c>
      <c r="I138" s="17"/>
      <c r="J138" s="17"/>
      <c r="K138" s="17"/>
      <c r="L138" s="17"/>
      <c r="M138" s="17"/>
      <c r="N138" s="17"/>
      <c r="O138" s="17">
        <v>5</v>
      </c>
      <c r="P138" s="17"/>
      <c r="Q138" s="17"/>
      <c r="R138" s="18"/>
      <c r="S138" s="18"/>
      <c r="T138" s="18"/>
      <c r="U138" s="18"/>
      <c r="V138" s="18"/>
      <c r="W138" s="18"/>
      <c r="X138" s="18"/>
      <c r="Y138" s="18"/>
      <c r="Z138" s="16">
        <f t="shared" si="5"/>
        <v>5</v>
      </c>
      <c r="AA138" s="14">
        <v>74.25</v>
      </c>
      <c r="AB138" s="15">
        <f t="shared" si="6"/>
        <v>371.25</v>
      </c>
    </row>
    <row r="139" spans="2:28" ht="102.75" customHeight="1" x14ac:dyDescent="0.25">
      <c r="B139" s="36">
        <v>134</v>
      </c>
      <c r="C139" s="3"/>
      <c r="D139" s="3" t="s">
        <v>223</v>
      </c>
      <c r="E139" s="4" t="s">
        <v>482</v>
      </c>
      <c r="F139" s="4" t="s">
        <v>502</v>
      </c>
      <c r="G139" s="5" t="s">
        <v>224</v>
      </c>
      <c r="H139" s="32" t="s">
        <v>470</v>
      </c>
      <c r="I139" s="17"/>
      <c r="J139" s="17"/>
      <c r="K139" s="17"/>
      <c r="L139" s="17"/>
      <c r="M139" s="17"/>
      <c r="N139" s="17"/>
      <c r="O139" s="17">
        <v>5</v>
      </c>
      <c r="P139" s="17"/>
      <c r="Q139" s="17"/>
      <c r="R139" s="18"/>
      <c r="S139" s="18"/>
      <c r="T139" s="18"/>
      <c r="U139" s="18"/>
      <c r="V139" s="18"/>
      <c r="W139" s="18"/>
      <c r="X139" s="18"/>
      <c r="Y139" s="18"/>
      <c r="Z139" s="16">
        <f t="shared" si="5"/>
        <v>5</v>
      </c>
      <c r="AA139" s="14">
        <v>51.75</v>
      </c>
      <c r="AB139" s="15">
        <f t="shared" si="6"/>
        <v>258.75</v>
      </c>
    </row>
    <row r="140" spans="2:28" ht="102.75" customHeight="1" x14ac:dyDescent="0.25">
      <c r="B140" s="36">
        <v>135</v>
      </c>
      <c r="C140" s="3"/>
      <c r="D140" s="3" t="s">
        <v>225</v>
      </c>
      <c r="E140" s="4" t="s">
        <v>482</v>
      </c>
      <c r="F140" s="4" t="s">
        <v>501</v>
      </c>
      <c r="G140" s="5" t="s">
        <v>226</v>
      </c>
      <c r="H140" s="32" t="s">
        <v>470</v>
      </c>
      <c r="I140" s="17"/>
      <c r="J140" s="17"/>
      <c r="K140" s="17"/>
      <c r="L140" s="17"/>
      <c r="M140" s="17"/>
      <c r="N140" s="17"/>
      <c r="O140" s="17">
        <v>5</v>
      </c>
      <c r="P140" s="17"/>
      <c r="Q140" s="17"/>
      <c r="R140" s="18"/>
      <c r="S140" s="18"/>
      <c r="T140" s="18"/>
      <c r="U140" s="18"/>
      <c r="V140" s="18"/>
      <c r="W140" s="18"/>
      <c r="X140" s="18"/>
      <c r="Y140" s="18"/>
      <c r="Z140" s="16">
        <f t="shared" si="5"/>
        <v>5</v>
      </c>
      <c r="AA140" s="14">
        <v>51.75</v>
      </c>
      <c r="AB140" s="15">
        <f t="shared" si="6"/>
        <v>258.75</v>
      </c>
    </row>
    <row r="141" spans="2:28" ht="102.75" customHeight="1" x14ac:dyDescent="0.25">
      <c r="B141" s="36">
        <v>136</v>
      </c>
      <c r="C141" s="3"/>
      <c r="D141" s="3" t="s">
        <v>227</v>
      </c>
      <c r="E141" s="4" t="s">
        <v>482</v>
      </c>
      <c r="F141" s="4" t="s">
        <v>499</v>
      </c>
      <c r="G141" s="5" t="s">
        <v>228</v>
      </c>
      <c r="H141" s="32" t="s">
        <v>470</v>
      </c>
      <c r="I141" s="17"/>
      <c r="J141" s="17"/>
      <c r="K141" s="17"/>
      <c r="L141" s="17"/>
      <c r="M141" s="17"/>
      <c r="N141" s="17"/>
      <c r="O141" s="17">
        <v>5</v>
      </c>
      <c r="P141" s="17"/>
      <c r="Q141" s="17"/>
      <c r="R141" s="18"/>
      <c r="S141" s="18"/>
      <c r="T141" s="18"/>
      <c r="U141" s="18"/>
      <c r="V141" s="18"/>
      <c r="W141" s="18"/>
      <c r="X141" s="18"/>
      <c r="Y141" s="18"/>
      <c r="Z141" s="16">
        <f t="shared" si="5"/>
        <v>5</v>
      </c>
      <c r="AA141" s="14">
        <v>89.25</v>
      </c>
      <c r="AB141" s="15">
        <f t="shared" si="6"/>
        <v>446.25</v>
      </c>
    </row>
    <row r="142" spans="2:28" ht="102.75" customHeight="1" x14ac:dyDescent="0.25">
      <c r="B142" s="36">
        <v>137</v>
      </c>
      <c r="C142" s="3"/>
      <c r="D142" s="3" t="s">
        <v>229</v>
      </c>
      <c r="E142" s="4" t="s">
        <v>482</v>
      </c>
      <c r="F142" s="4" t="s">
        <v>499</v>
      </c>
      <c r="G142" s="5" t="s">
        <v>230</v>
      </c>
      <c r="H142" s="32" t="s">
        <v>470</v>
      </c>
      <c r="I142" s="17"/>
      <c r="J142" s="17"/>
      <c r="K142" s="17"/>
      <c r="L142" s="17"/>
      <c r="M142" s="17"/>
      <c r="N142" s="17"/>
      <c r="O142" s="17">
        <v>5</v>
      </c>
      <c r="P142" s="17"/>
      <c r="Q142" s="17"/>
      <c r="R142" s="18"/>
      <c r="S142" s="18"/>
      <c r="T142" s="18"/>
      <c r="U142" s="18"/>
      <c r="V142" s="18"/>
      <c r="W142" s="18"/>
      <c r="X142" s="18"/>
      <c r="Y142" s="18"/>
      <c r="Z142" s="16">
        <f t="shared" si="5"/>
        <v>5</v>
      </c>
      <c r="AA142" s="14">
        <v>89.25</v>
      </c>
      <c r="AB142" s="15">
        <f t="shared" si="6"/>
        <v>446.25</v>
      </c>
    </row>
    <row r="143" spans="2:28" ht="102.75" customHeight="1" x14ac:dyDescent="0.25">
      <c r="B143" s="36">
        <v>138</v>
      </c>
      <c r="C143" s="3"/>
      <c r="D143" s="3" t="s">
        <v>231</v>
      </c>
      <c r="E143" s="4" t="s">
        <v>482</v>
      </c>
      <c r="F143" s="4" t="s">
        <v>505</v>
      </c>
      <c r="G143" s="5" t="s">
        <v>232</v>
      </c>
      <c r="H143" s="32" t="s">
        <v>470</v>
      </c>
      <c r="I143" s="17"/>
      <c r="J143" s="17"/>
      <c r="K143" s="17"/>
      <c r="L143" s="17"/>
      <c r="M143" s="17"/>
      <c r="N143" s="17"/>
      <c r="O143" s="17">
        <v>5</v>
      </c>
      <c r="P143" s="17"/>
      <c r="Q143" s="17"/>
      <c r="R143" s="18"/>
      <c r="S143" s="18"/>
      <c r="T143" s="18"/>
      <c r="U143" s="18"/>
      <c r="V143" s="18"/>
      <c r="W143" s="18"/>
      <c r="X143" s="18"/>
      <c r="Y143" s="18"/>
      <c r="Z143" s="16">
        <f t="shared" si="5"/>
        <v>5</v>
      </c>
      <c r="AA143" s="14">
        <v>179.25</v>
      </c>
      <c r="AB143" s="15">
        <f t="shared" si="6"/>
        <v>896.25</v>
      </c>
    </row>
    <row r="144" spans="2:28" ht="102.75" customHeight="1" x14ac:dyDescent="0.25">
      <c r="B144" s="36">
        <v>139</v>
      </c>
      <c r="C144" s="3"/>
      <c r="D144" s="3" t="s">
        <v>233</v>
      </c>
      <c r="E144" s="4" t="s">
        <v>482</v>
      </c>
      <c r="F144" s="4" t="s">
        <v>500</v>
      </c>
      <c r="G144" s="5" t="s">
        <v>234</v>
      </c>
      <c r="H144" s="32" t="s">
        <v>470</v>
      </c>
      <c r="I144" s="17"/>
      <c r="J144" s="17"/>
      <c r="K144" s="17"/>
      <c r="L144" s="17"/>
      <c r="M144" s="17"/>
      <c r="N144" s="17"/>
      <c r="O144" s="17">
        <v>5</v>
      </c>
      <c r="P144" s="17"/>
      <c r="Q144" s="17"/>
      <c r="R144" s="18"/>
      <c r="S144" s="18"/>
      <c r="T144" s="18"/>
      <c r="U144" s="18"/>
      <c r="V144" s="18"/>
      <c r="W144" s="18"/>
      <c r="X144" s="18"/>
      <c r="Y144" s="18"/>
      <c r="Z144" s="16">
        <f t="shared" si="5"/>
        <v>5</v>
      </c>
      <c r="AA144" s="14">
        <v>89.25</v>
      </c>
      <c r="AB144" s="15">
        <f t="shared" si="6"/>
        <v>446.25</v>
      </c>
    </row>
    <row r="145" spans="2:28" ht="102.75" customHeight="1" x14ac:dyDescent="0.25">
      <c r="B145" s="36">
        <v>140</v>
      </c>
      <c r="C145" s="3"/>
      <c r="D145" s="3" t="s">
        <v>235</v>
      </c>
      <c r="E145" s="4" t="s">
        <v>482</v>
      </c>
      <c r="F145" s="4" t="s">
        <v>500</v>
      </c>
      <c r="G145" s="5" t="s">
        <v>236</v>
      </c>
      <c r="H145" s="32" t="s">
        <v>470</v>
      </c>
      <c r="I145" s="17"/>
      <c r="J145" s="17"/>
      <c r="K145" s="17"/>
      <c r="L145" s="17"/>
      <c r="M145" s="17"/>
      <c r="N145" s="17"/>
      <c r="O145" s="17">
        <v>3</v>
      </c>
      <c r="P145" s="17"/>
      <c r="Q145" s="17">
        <v>1</v>
      </c>
      <c r="R145" s="18"/>
      <c r="S145" s="18"/>
      <c r="T145" s="18"/>
      <c r="U145" s="18"/>
      <c r="V145" s="18"/>
      <c r="W145" s="18"/>
      <c r="X145" s="18"/>
      <c r="Y145" s="18"/>
      <c r="Z145" s="16">
        <f t="shared" si="5"/>
        <v>4</v>
      </c>
      <c r="AA145" s="14">
        <v>89.25</v>
      </c>
      <c r="AB145" s="15">
        <f t="shared" si="6"/>
        <v>357</v>
      </c>
    </row>
    <row r="146" spans="2:28" ht="102.75" customHeight="1" x14ac:dyDescent="0.25">
      <c r="B146" s="36">
        <v>141</v>
      </c>
      <c r="C146" s="3"/>
      <c r="D146" s="3" t="s">
        <v>237</v>
      </c>
      <c r="E146" s="4" t="s">
        <v>482</v>
      </c>
      <c r="F146" s="4" t="s">
        <v>501</v>
      </c>
      <c r="G146" s="5" t="s">
        <v>238</v>
      </c>
      <c r="H146" s="32" t="s">
        <v>470</v>
      </c>
      <c r="I146" s="17"/>
      <c r="J146" s="17"/>
      <c r="K146" s="17"/>
      <c r="L146" s="17"/>
      <c r="M146" s="17"/>
      <c r="N146" s="17"/>
      <c r="O146" s="17">
        <v>4</v>
      </c>
      <c r="P146" s="17"/>
      <c r="Q146" s="17"/>
      <c r="R146" s="18"/>
      <c r="S146" s="18"/>
      <c r="T146" s="18"/>
      <c r="U146" s="18"/>
      <c r="V146" s="18"/>
      <c r="W146" s="18"/>
      <c r="X146" s="18"/>
      <c r="Y146" s="18"/>
      <c r="Z146" s="16">
        <f t="shared" si="5"/>
        <v>4</v>
      </c>
      <c r="AA146" s="14">
        <v>66.75</v>
      </c>
      <c r="AB146" s="15">
        <f t="shared" si="6"/>
        <v>267</v>
      </c>
    </row>
    <row r="147" spans="2:28" ht="102.75" customHeight="1" x14ac:dyDescent="0.25">
      <c r="B147" s="36">
        <v>142</v>
      </c>
      <c r="C147" s="3"/>
      <c r="D147" s="3" t="s">
        <v>239</v>
      </c>
      <c r="E147" s="4" t="s">
        <v>482</v>
      </c>
      <c r="F147" s="4" t="s">
        <v>499</v>
      </c>
      <c r="G147" s="5" t="s">
        <v>240</v>
      </c>
      <c r="H147" s="32" t="s">
        <v>470</v>
      </c>
      <c r="I147" s="17"/>
      <c r="J147" s="17"/>
      <c r="K147" s="17"/>
      <c r="L147" s="17"/>
      <c r="M147" s="17"/>
      <c r="N147" s="17"/>
      <c r="O147" s="17">
        <v>4</v>
      </c>
      <c r="P147" s="17"/>
      <c r="Q147" s="17"/>
      <c r="R147" s="18"/>
      <c r="S147" s="18"/>
      <c r="T147" s="18"/>
      <c r="U147" s="18"/>
      <c r="V147" s="18"/>
      <c r="W147" s="18"/>
      <c r="X147" s="18"/>
      <c r="Y147" s="18"/>
      <c r="Z147" s="16">
        <f t="shared" si="5"/>
        <v>4</v>
      </c>
      <c r="AA147" s="14">
        <v>89.25</v>
      </c>
      <c r="AB147" s="15">
        <f t="shared" si="6"/>
        <v>357</v>
      </c>
    </row>
    <row r="148" spans="2:28" ht="102.75" customHeight="1" x14ac:dyDescent="0.25">
      <c r="B148" s="36">
        <v>143</v>
      </c>
      <c r="C148" s="3"/>
      <c r="D148" s="3" t="s">
        <v>241</v>
      </c>
      <c r="E148" s="4" t="s">
        <v>482</v>
      </c>
      <c r="F148" s="4" t="s">
        <v>501</v>
      </c>
      <c r="G148" s="5" t="s">
        <v>242</v>
      </c>
      <c r="H148" s="32" t="s">
        <v>470</v>
      </c>
      <c r="I148" s="17"/>
      <c r="J148" s="17"/>
      <c r="K148" s="17"/>
      <c r="L148" s="17"/>
      <c r="M148" s="17"/>
      <c r="N148" s="17"/>
      <c r="O148" s="17">
        <v>4</v>
      </c>
      <c r="P148" s="17"/>
      <c r="Q148" s="17"/>
      <c r="R148" s="18"/>
      <c r="S148" s="18"/>
      <c r="T148" s="18"/>
      <c r="U148" s="18"/>
      <c r="V148" s="18"/>
      <c r="W148" s="18"/>
      <c r="X148" s="18"/>
      <c r="Y148" s="18"/>
      <c r="Z148" s="16">
        <f t="shared" si="5"/>
        <v>4</v>
      </c>
      <c r="AA148" s="14">
        <v>51.75</v>
      </c>
      <c r="AB148" s="15">
        <f t="shared" si="6"/>
        <v>207</v>
      </c>
    </row>
    <row r="149" spans="2:28" ht="102.75" customHeight="1" x14ac:dyDescent="0.25">
      <c r="B149" s="36">
        <v>144</v>
      </c>
      <c r="C149" s="3"/>
      <c r="D149" s="3" t="s">
        <v>243</v>
      </c>
      <c r="E149" s="4" t="s">
        <v>482</v>
      </c>
      <c r="F149" s="4" t="s">
        <v>499</v>
      </c>
      <c r="G149" s="5" t="s">
        <v>244</v>
      </c>
      <c r="H149" s="32" t="s">
        <v>470</v>
      </c>
      <c r="I149" s="17"/>
      <c r="J149" s="17"/>
      <c r="K149" s="17"/>
      <c r="L149" s="17"/>
      <c r="M149" s="17"/>
      <c r="N149" s="17"/>
      <c r="O149" s="17">
        <v>4</v>
      </c>
      <c r="P149" s="17"/>
      <c r="Q149" s="17"/>
      <c r="R149" s="18"/>
      <c r="S149" s="18"/>
      <c r="T149" s="18"/>
      <c r="U149" s="18"/>
      <c r="V149" s="18"/>
      <c r="W149" s="18"/>
      <c r="X149" s="18"/>
      <c r="Y149" s="18"/>
      <c r="Z149" s="16">
        <f t="shared" si="5"/>
        <v>4</v>
      </c>
      <c r="AA149" s="14">
        <v>89.25</v>
      </c>
      <c r="AB149" s="15">
        <f t="shared" si="6"/>
        <v>357</v>
      </c>
    </row>
    <row r="150" spans="2:28" ht="102.75" customHeight="1" x14ac:dyDescent="0.25">
      <c r="B150" s="36">
        <v>145</v>
      </c>
      <c r="C150" s="3"/>
      <c r="D150" s="3" t="s">
        <v>245</v>
      </c>
      <c r="E150" s="4" t="s">
        <v>482</v>
      </c>
      <c r="F150" s="4" t="s">
        <v>500</v>
      </c>
      <c r="G150" s="5" t="s">
        <v>208</v>
      </c>
      <c r="H150" s="32" t="s">
        <v>470</v>
      </c>
      <c r="I150" s="17"/>
      <c r="J150" s="17"/>
      <c r="K150" s="17">
        <v>3</v>
      </c>
      <c r="L150" s="17">
        <v>1</v>
      </c>
      <c r="M150" s="17"/>
      <c r="N150" s="17"/>
      <c r="O150" s="17"/>
      <c r="P150" s="17"/>
      <c r="Q150" s="17"/>
      <c r="R150" s="18"/>
      <c r="S150" s="18"/>
      <c r="T150" s="18"/>
      <c r="U150" s="18"/>
      <c r="V150" s="18"/>
      <c r="W150" s="18"/>
      <c r="X150" s="18"/>
      <c r="Y150" s="18"/>
      <c r="Z150" s="16">
        <f t="shared" si="5"/>
        <v>4</v>
      </c>
      <c r="AA150" s="14">
        <v>51.75</v>
      </c>
      <c r="AB150" s="15">
        <f t="shared" si="6"/>
        <v>207</v>
      </c>
    </row>
    <row r="151" spans="2:28" ht="102.75" customHeight="1" x14ac:dyDescent="0.25">
      <c r="B151" s="36">
        <v>146</v>
      </c>
      <c r="C151" s="3"/>
      <c r="D151" s="3" t="s">
        <v>246</v>
      </c>
      <c r="E151" s="4" t="s">
        <v>482</v>
      </c>
      <c r="F151" s="4" t="s">
        <v>506</v>
      </c>
      <c r="G151" s="5" t="s">
        <v>247</v>
      </c>
      <c r="H151" s="32" t="s">
        <v>470</v>
      </c>
      <c r="I151" s="17"/>
      <c r="J151" s="17">
        <v>3</v>
      </c>
      <c r="K151" s="17">
        <v>1</v>
      </c>
      <c r="L151" s="17"/>
      <c r="M151" s="17"/>
      <c r="N151" s="17"/>
      <c r="O151" s="17"/>
      <c r="P151" s="17"/>
      <c r="Q151" s="17"/>
      <c r="R151" s="18"/>
      <c r="S151" s="18"/>
      <c r="T151" s="18"/>
      <c r="U151" s="18"/>
      <c r="V151" s="18"/>
      <c r="W151" s="18"/>
      <c r="X151" s="18"/>
      <c r="Y151" s="18"/>
      <c r="Z151" s="16">
        <f t="shared" si="5"/>
        <v>4</v>
      </c>
      <c r="AA151" s="14">
        <v>119.25</v>
      </c>
      <c r="AB151" s="15">
        <f t="shared" si="6"/>
        <v>477</v>
      </c>
    </row>
    <row r="152" spans="2:28" ht="102.75" customHeight="1" x14ac:dyDescent="0.25">
      <c r="B152" s="36">
        <v>147</v>
      </c>
      <c r="C152" s="3"/>
      <c r="D152" s="3" t="s">
        <v>248</v>
      </c>
      <c r="E152" s="4" t="s">
        <v>482</v>
      </c>
      <c r="F152" s="4" t="s">
        <v>499</v>
      </c>
      <c r="G152" s="5" t="s">
        <v>174</v>
      </c>
      <c r="H152" s="32" t="s">
        <v>470</v>
      </c>
      <c r="I152" s="17"/>
      <c r="J152" s="17"/>
      <c r="K152" s="17"/>
      <c r="L152" s="17"/>
      <c r="M152" s="17"/>
      <c r="N152" s="17"/>
      <c r="O152" s="17">
        <v>3</v>
      </c>
      <c r="P152" s="17"/>
      <c r="Q152" s="17"/>
      <c r="R152" s="18"/>
      <c r="S152" s="18"/>
      <c r="T152" s="18"/>
      <c r="U152" s="18"/>
      <c r="V152" s="18"/>
      <c r="W152" s="18"/>
      <c r="X152" s="18"/>
      <c r="Y152" s="18"/>
      <c r="Z152" s="16">
        <f t="shared" si="5"/>
        <v>3</v>
      </c>
      <c r="AA152" s="14">
        <v>36.75</v>
      </c>
      <c r="AB152" s="15">
        <f t="shared" si="6"/>
        <v>110.25</v>
      </c>
    </row>
    <row r="153" spans="2:28" ht="102.75" customHeight="1" x14ac:dyDescent="0.25">
      <c r="B153" s="36">
        <v>148</v>
      </c>
      <c r="C153" s="3"/>
      <c r="D153" s="3" t="s">
        <v>249</v>
      </c>
      <c r="E153" s="4" t="s">
        <v>482</v>
      </c>
      <c r="F153" s="4" t="s">
        <v>499</v>
      </c>
      <c r="G153" s="5" t="s">
        <v>157</v>
      </c>
      <c r="H153" s="32" t="s">
        <v>470</v>
      </c>
      <c r="I153" s="17"/>
      <c r="J153" s="17"/>
      <c r="K153" s="17"/>
      <c r="L153" s="17"/>
      <c r="M153" s="17"/>
      <c r="N153" s="17"/>
      <c r="O153" s="17">
        <v>3</v>
      </c>
      <c r="P153" s="17"/>
      <c r="Q153" s="17"/>
      <c r="R153" s="18"/>
      <c r="S153" s="18"/>
      <c r="T153" s="18"/>
      <c r="U153" s="18"/>
      <c r="V153" s="18"/>
      <c r="W153" s="18"/>
      <c r="X153" s="18"/>
      <c r="Y153" s="18"/>
      <c r="Z153" s="16">
        <f t="shared" si="5"/>
        <v>3</v>
      </c>
      <c r="AA153" s="14">
        <v>40.5</v>
      </c>
      <c r="AB153" s="15">
        <f t="shared" si="6"/>
        <v>121.5</v>
      </c>
    </row>
    <row r="154" spans="2:28" ht="102.75" customHeight="1" x14ac:dyDescent="0.25">
      <c r="B154" s="36">
        <v>149</v>
      </c>
      <c r="C154" s="3"/>
      <c r="D154" s="3" t="s">
        <v>250</v>
      </c>
      <c r="E154" s="4" t="s">
        <v>482</v>
      </c>
      <c r="F154" s="4" t="s">
        <v>502</v>
      </c>
      <c r="G154" s="5" t="s">
        <v>251</v>
      </c>
      <c r="H154" s="32" t="s">
        <v>470</v>
      </c>
      <c r="I154" s="17"/>
      <c r="J154" s="17"/>
      <c r="K154" s="17"/>
      <c r="L154" s="17"/>
      <c r="M154" s="17"/>
      <c r="N154" s="17"/>
      <c r="O154" s="17">
        <v>3</v>
      </c>
      <c r="P154" s="17"/>
      <c r="Q154" s="17"/>
      <c r="R154" s="18"/>
      <c r="S154" s="18"/>
      <c r="T154" s="18"/>
      <c r="U154" s="18"/>
      <c r="V154" s="18"/>
      <c r="W154" s="18"/>
      <c r="X154" s="18"/>
      <c r="Y154" s="18"/>
      <c r="Z154" s="16">
        <f t="shared" si="5"/>
        <v>3</v>
      </c>
      <c r="AA154" s="14">
        <v>81.75</v>
      </c>
      <c r="AB154" s="15">
        <f t="shared" si="6"/>
        <v>245.25</v>
      </c>
    </row>
    <row r="155" spans="2:28" ht="102.75" customHeight="1" x14ac:dyDescent="0.25">
      <c r="B155" s="36">
        <v>150</v>
      </c>
      <c r="C155" s="3"/>
      <c r="D155" s="3" t="s">
        <v>252</v>
      </c>
      <c r="E155" s="4" t="s">
        <v>482</v>
      </c>
      <c r="F155" s="4" t="s">
        <v>499</v>
      </c>
      <c r="G155" s="5" t="s">
        <v>253</v>
      </c>
      <c r="H155" s="32" t="s">
        <v>470</v>
      </c>
      <c r="I155" s="17"/>
      <c r="J155" s="17"/>
      <c r="K155" s="17"/>
      <c r="L155" s="17"/>
      <c r="M155" s="17"/>
      <c r="N155" s="17"/>
      <c r="O155" s="17">
        <v>3</v>
      </c>
      <c r="P155" s="17"/>
      <c r="Q155" s="17"/>
      <c r="R155" s="18"/>
      <c r="S155" s="18"/>
      <c r="T155" s="18"/>
      <c r="U155" s="18"/>
      <c r="V155" s="18"/>
      <c r="W155" s="18"/>
      <c r="X155" s="18"/>
      <c r="Y155" s="18"/>
      <c r="Z155" s="16">
        <f t="shared" si="5"/>
        <v>3</v>
      </c>
      <c r="AA155" s="14">
        <v>89.25</v>
      </c>
      <c r="AB155" s="15">
        <f t="shared" si="6"/>
        <v>267.75</v>
      </c>
    </row>
    <row r="156" spans="2:28" ht="102.75" customHeight="1" x14ac:dyDescent="0.25">
      <c r="B156" s="36">
        <v>151</v>
      </c>
      <c r="C156" s="3"/>
      <c r="D156" s="3" t="s">
        <v>254</v>
      </c>
      <c r="E156" s="4" t="s">
        <v>482</v>
      </c>
      <c r="F156" s="4" t="s">
        <v>501</v>
      </c>
      <c r="G156" s="5" t="s">
        <v>255</v>
      </c>
      <c r="H156" s="32" t="s">
        <v>470</v>
      </c>
      <c r="I156" s="17"/>
      <c r="J156" s="17"/>
      <c r="K156" s="17"/>
      <c r="L156" s="17"/>
      <c r="M156" s="17"/>
      <c r="N156" s="17"/>
      <c r="O156" s="17">
        <v>3</v>
      </c>
      <c r="P156" s="17"/>
      <c r="Q156" s="17"/>
      <c r="R156" s="18"/>
      <c r="S156" s="18"/>
      <c r="T156" s="18"/>
      <c r="U156" s="18"/>
      <c r="V156" s="18"/>
      <c r="W156" s="18"/>
      <c r="X156" s="18"/>
      <c r="Y156" s="18"/>
      <c r="Z156" s="16">
        <f t="shared" si="5"/>
        <v>3</v>
      </c>
      <c r="AA156" s="14">
        <v>51.75</v>
      </c>
      <c r="AB156" s="15">
        <f t="shared" si="6"/>
        <v>155.25</v>
      </c>
    </row>
    <row r="157" spans="2:28" ht="102.75" customHeight="1" x14ac:dyDescent="0.25">
      <c r="B157" s="36">
        <v>152</v>
      </c>
      <c r="C157" s="3"/>
      <c r="D157" s="3" t="s">
        <v>256</v>
      </c>
      <c r="E157" s="4" t="s">
        <v>482</v>
      </c>
      <c r="F157" s="4" t="s">
        <v>499</v>
      </c>
      <c r="G157" s="5" t="s">
        <v>257</v>
      </c>
      <c r="H157" s="32" t="s">
        <v>470</v>
      </c>
      <c r="I157" s="17"/>
      <c r="J157" s="17"/>
      <c r="K157" s="17"/>
      <c r="L157" s="17"/>
      <c r="M157" s="17"/>
      <c r="N157" s="17"/>
      <c r="O157" s="17">
        <v>3</v>
      </c>
      <c r="P157" s="17"/>
      <c r="Q157" s="17"/>
      <c r="R157" s="18"/>
      <c r="S157" s="18"/>
      <c r="T157" s="18"/>
      <c r="U157" s="18"/>
      <c r="V157" s="18"/>
      <c r="W157" s="18"/>
      <c r="X157" s="18"/>
      <c r="Y157" s="18"/>
      <c r="Z157" s="16">
        <f t="shared" si="5"/>
        <v>3</v>
      </c>
      <c r="AA157" s="14">
        <v>51.75</v>
      </c>
      <c r="AB157" s="15">
        <f t="shared" si="6"/>
        <v>155.25</v>
      </c>
    </row>
    <row r="158" spans="2:28" ht="102.75" customHeight="1" x14ac:dyDescent="0.25">
      <c r="B158" s="36">
        <v>153</v>
      </c>
      <c r="C158" s="3"/>
      <c r="D158" s="3" t="s">
        <v>258</v>
      </c>
      <c r="E158" s="4" t="s">
        <v>482</v>
      </c>
      <c r="F158" s="4" t="s">
        <v>506</v>
      </c>
      <c r="G158" s="5" t="s">
        <v>259</v>
      </c>
      <c r="H158" s="32" t="s">
        <v>470</v>
      </c>
      <c r="I158" s="17"/>
      <c r="J158" s="17">
        <v>3</v>
      </c>
      <c r="K158" s="17"/>
      <c r="L158" s="17"/>
      <c r="M158" s="17"/>
      <c r="N158" s="17"/>
      <c r="O158" s="17"/>
      <c r="P158" s="17"/>
      <c r="Q158" s="17"/>
      <c r="R158" s="18"/>
      <c r="S158" s="18"/>
      <c r="T158" s="18"/>
      <c r="U158" s="18"/>
      <c r="V158" s="18"/>
      <c r="W158" s="18"/>
      <c r="X158" s="18"/>
      <c r="Y158" s="18"/>
      <c r="Z158" s="16">
        <f t="shared" si="5"/>
        <v>3</v>
      </c>
      <c r="AA158" s="14">
        <v>111.75</v>
      </c>
      <c r="AB158" s="15">
        <f t="shared" si="6"/>
        <v>335.25</v>
      </c>
    </row>
    <row r="159" spans="2:28" ht="102.75" customHeight="1" x14ac:dyDescent="0.25">
      <c r="B159" s="36">
        <v>154</v>
      </c>
      <c r="C159" s="3"/>
      <c r="D159" s="3" t="s">
        <v>260</v>
      </c>
      <c r="E159" s="4" t="s">
        <v>482</v>
      </c>
      <c r="F159" s="4" t="s">
        <v>506</v>
      </c>
      <c r="G159" s="5" t="s">
        <v>145</v>
      </c>
      <c r="H159" s="32" t="s">
        <v>470</v>
      </c>
      <c r="I159" s="17"/>
      <c r="J159" s="17"/>
      <c r="K159" s="17"/>
      <c r="L159" s="17">
        <v>2</v>
      </c>
      <c r="M159" s="17">
        <v>1</v>
      </c>
      <c r="N159" s="17"/>
      <c r="O159" s="17"/>
      <c r="P159" s="17"/>
      <c r="Q159" s="17"/>
      <c r="R159" s="18"/>
      <c r="S159" s="18"/>
      <c r="T159" s="18"/>
      <c r="U159" s="18"/>
      <c r="V159" s="18"/>
      <c r="W159" s="18"/>
      <c r="X159" s="18"/>
      <c r="Y159" s="18"/>
      <c r="Z159" s="16">
        <f t="shared" si="5"/>
        <v>3</v>
      </c>
      <c r="AA159" s="14">
        <v>111.75</v>
      </c>
      <c r="AB159" s="15">
        <f t="shared" si="6"/>
        <v>335.25</v>
      </c>
    </row>
    <row r="160" spans="2:28" ht="102.75" customHeight="1" x14ac:dyDescent="0.25">
      <c r="B160" s="36">
        <v>155</v>
      </c>
      <c r="C160" s="3"/>
      <c r="D160" s="3" t="s">
        <v>261</v>
      </c>
      <c r="E160" s="4" t="s">
        <v>482</v>
      </c>
      <c r="F160" s="4" t="s">
        <v>502</v>
      </c>
      <c r="G160" s="5" t="s">
        <v>172</v>
      </c>
      <c r="H160" s="32" t="s">
        <v>470</v>
      </c>
      <c r="I160" s="17"/>
      <c r="J160" s="17"/>
      <c r="K160" s="17">
        <v>1</v>
      </c>
      <c r="L160" s="17">
        <v>2</v>
      </c>
      <c r="M160" s="17"/>
      <c r="N160" s="17"/>
      <c r="O160" s="17"/>
      <c r="P160" s="17"/>
      <c r="Q160" s="17"/>
      <c r="R160" s="18"/>
      <c r="S160" s="18"/>
      <c r="T160" s="18"/>
      <c r="U160" s="18"/>
      <c r="V160" s="18"/>
      <c r="W160" s="18"/>
      <c r="X160" s="18"/>
      <c r="Y160" s="18"/>
      <c r="Z160" s="16">
        <f t="shared" si="5"/>
        <v>3</v>
      </c>
      <c r="AA160" s="14">
        <v>74.25</v>
      </c>
      <c r="AB160" s="15">
        <f t="shared" si="6"/>
        <v>222.75</v>
      </c>
    </row>
    <row r="161" spans="2:28" ht="102.75" customHeight="1" x14ac:dyDescent="0.25">
      <c r="B161" s="36">
        <v>156</v>
      </c>
      <c r="C161" s="3"/>
      <c r="D161" s="3" t="s">
        <v>262</v>
      </c>
      <c r="E161" s="4" t="s">
        <v>482</v>
      </c>
      <c r="F161" s="4" t="s">
        <v>502</v>
      </c>
      <c r="G161" s="5" t="s">
        <v>263</v>
      </c>
      <c r="H161" s="32" t="s">
        <v>470</v>
      </c>
      <c r="I161" s="17"/>
      <c r="J161" s="17">
        <v>2</v>
      </c>
      <c r="K161" s="17"/>
      <c r="L161" s="17"/>
      <c r="M161" s="17"/>
      <c r="N161" s="17"/>
      <c r="O161" s="17"/>
      <c r="P161" s="17"/>
      <c r="Q161" s="17"/>
      <c r="R161" s="18"/>
      <c r="S161" s="18"/>
      <c r="T161" s="18"/>
      <c r="U161" s="18"/>
      <c r="V161" s="18"/>
      <c r="W161" s="18"/>
      <c r="X161" s="18"/>
      <c r="Y161" s="18"/>
      <c r="Z161" s="16">
        <f t="shared" si="5"/>
        <v>2</v>
      </c>
      <c r="AA161" s="14">
        <v>63</v>
      </c>
      <c r="AB161" s="15">
        <f t="shared" si="6"/>
        <v>126</v>
      </c>
    </row>
    <row r="162" spans="2:28" ht="102.75" customHeight="1" x14ac:dyDescent="0.25">
      <c r="B162" s="36">
        <v>157</v>
      </c>
      <c r="C162" s="3"/>
      <c r="D162" s="3" t="s">
        <v>264</v>
      </c>
      <c r="E162" s="4" t="s">
        <v>482</v>
      </c>
      <c r="F162" s="4" t="s">
        <v>499</v>
      </c>
      <c r="G162" s="5" t="s">
        <v>265</v>
      </c>
      <c r="H162" s="32" t="s">
        <v>470</v>
      </c>
      <c r="I162" s="17"/>
      <c r="J162" s="17"/>
      <c r="K162" s="17"/>
      <c r="L162" s="17"/>
      <c r="M162" s="17"/>
      <c r="N162" s="17"/>
      <c r="O162" s="17">
        <v>2</v>
      </c>
      <c r="P162" s="17"/>
      <c r="Q162" s="17"/>
      <c r="R162" s="18"/>
      <c r="S162" s="18"/>
      <c r="T162" s="18"/>
      <c r="U162" s="18"/>
      <c r="V162" s="18"/>
      <c r="W162" s="18"/>
      <c r="X162" s="18"/>
      <c r="Y162" s="18"/>
      <c r="Z162" s="16">
        <f t="shared" si="5"/>
        <v>2</v>
      </c>
      <c r="AA162" s="14">
        <v>36.75</v>
      </c>
      <c r="AB162" s="15">
        <f t="shared" si="6"/>
        <v>73.5</v>
      </c>
    </row>
    <row r="163" spans="2:28" ht="102.75" customHeight="1" x14ac:dyDescent="0.25">
      <c r="B163" s="36">
        <v>158</v>
      </c>
      <c r="C163" s="3"/>
      <c r="D163" s="3" t="s">
        <v>266</v>
      </c>
      <c r="E163" s="4" t="s">
        <v>482</v>
      </c>
      <c r="F163" s="4" t="s">
        <v>499</v>
      </c>
      <c r="G163" s="5" t="s">
        <v>267</v>
      </c>
      <c r="H163" s="32" t="s">
        <v>470</v>
      </c>
      <c r="I163" s="17"/>
      <c r="J163" s="17"/>
      <c r="K163" s="17"/>
      <c r="L163" s="17"/>
      <c r="M163" s="17"/>
      <c r="N163" s="17"/>
      <c r="O163" s="17">
        <v>2</v>
      </c>
      <c r="P163" s="17"/>
      <c r="Q163" s="17"/>
      <c r="R163" s="18"/>
      <c r="S163" s="18"/>
      <c r="T163" s="18"/>
      <c r="U163" s="18"/>
      <c r="V163" s="18"/>
      <c r="W163" s="18"/>
      <c r="X163" s="18"/>
      <c r="Y163" s="18"/>
      <c r="Z163" s="16">
        <f t="shared" si="5"/>
        <v>2</v>
      </c>
      <c r="AA163" s="14">
        <v>89.25</v>
      </c>
      <c r="AB163" s="15">
        <f t="shared" si="6"/>
        <v>178.5</v>
      </c>
    </row>
    <row r="164" spans="2:28" ht="102.75" customHeight="1" x14ac:dyDescent="0.25">
      <c r="B164" s="36">
        <v>159</v>
      </c>
      <c r="C164" s="3"/>
      <c r="D164" s="3" t="s">
        <v>268</v>
      </c>
      <c r="E164" s="4" t="s">
        <v>482</v>
      </c>
      <c r="F164" s="4" t="s">
        <v>499</v>
      </c>
      <c r="G164" s="5" t="s">
        <v>269</v>
      </c>
      <c r="H164" s="32" t="s">
        <v>470</v>
      </c>
      <c r="I164" s="17"/>
      <c r="J164" s="17"/>
      <c r="K164" s="17"/>
      <c r="L164" s="17"/>
      <c r="M164" s="17"/>
      <c r="N164" s="17"/>
      <c r="O164" s="17">
        <v>2</v>
      </c>
      <c r="P164" s="17"/>
      <c r="Q164" s="17"/>
      <c r="R164" s="18"/>
      <c r="S164" s="18"/>
      <c r="T164" s="18"/>
      <c r="U164" s="18"/>
      <c r="V164" s="18"/>
      <c r="W164" s="18"/>
      <c r="X164" s="18"/>
      <c r="Y164" s="18"/>
      <c r="Z164" s="16">
        <f t="shared" si="5"/>
        <v>2</v>
      </c>
      <c r="AA164" s="14">
        <v>89.25</v>
      </c>
      <c r="AB164" s="15">
        <f t="shared" si="6"/>
        <v>178.5</v>
      </c>
    </row>
    <row r="165" spans="2:28" ht="102.75" customHeight="1" x14ac:dyDescent="0.25">
      <c r="B165" s="36">
        <v>160</v>
      </c>
      <c r="C165" s="3"/>
      <c r="D165" s="3" t="s">
        <v>270</v>
      </c>
      <c r="E165" s="4" t="s">
        <v>482</v>
      </c>
      <c r="F165" s="4" t="s">
        <v>499</v>
      </c>
      <c r="G165" s="5" t="s">
        <v>271</v>
      </c>
      <c r="H165" s="32" t="s">
        <v>470</v>
      </c>
      <c r="I165" s="17"/>
      <c r="J165" s="17"/>
      <c r="K165" s="17"/>
      <c r="L165" s="17"/>
      <c r="M165" s="17"/>
      <c r="N165" s="17"/>
      <c r="O165" s="17">
        <v>2</v>
      </c>
      <c r="P165" s="17"/>
      <c r="Q165" s="17"/>
      <c r="R165" s="18"/>
      <c r="S165" s="18"/>
      <c r="T165" s="18"/>
      <c r="U165" s="18"/>
      <c r="V165" s="18"/>
      <c r="W165" s="18"/>
      <c r="X165" s="18"/>
      <c r="Y165" s="18"/>
      <c r="Z165" s="16">
        <f t="shared" si="5"/>
        <v>2</v>
      </c>
      <c r="AA165" s="14">
        <v>96.75</v>
      </c>
      <c r="AB165" s="15">
        <f t="shared" si="6"/>
        <v>193.5</v>
      </c>
    </row>
    <row r="166" spans="2:28" ht="102.75" customHeight="1" x14ac:dyDescent="0.25">
      <c r="B166" s="36">
        <v>161</v>
      </c>
      <c r="C166" s="3"/>
      <c r="D166" s="3" t="s">
        <v>272</v>
      </c>
      <c r="E166" s="4" t="s">
        <v>482</v>
      </c>
      <c r="F166" s="4" t="s">
        <v>499</v>
      </c>
      <c r="G166" s="5" t="s">
        <v>273</v>
      </c>
      <c r="H166" s="32" t="s">
        <v>470</v>
      </c>
      <c r="I166" s="17"/>
      <c r="J166" s="17"/>
      <c r="K166" s="17"/>
      <c r="L166" s="17"/>
      <c r="M166" s="17"/>
      <c r="N166" s="17"/>
      <c r="O166" s="17">
        <v>2</v>
      </c>
      <c r="P166" s="17"/>
      <c r="Q166" s="17"/>
      <c r="R166" s="18"/>
      <c r="S166" s="18"/>
      <c r="T166" s="18"/>
      <c r="U166" s="18"/>
      <c r="V166" s="18"/>
      <c r="W166" s="18"/>
      <c r="X166" s="18"/>
      <c r="Y166" s="18"/>
      <c r="Z166" s="16">
        <f t="shared" si="5"/>
        <v>2</v>
      </c>
      <c r="AA166" s="14">
        <v>89.25</v>
      </c>
      <c r="AB166" s="15">
        <f t="shared" si="6"/>
        <v>178.5</v>
      </c>
    </row>
    <row r="167" spans="2:28" ht="102.75" customHeight="1" x14ac:dyDescent="0.25">
      <c r="B167" s="36">
        <v>162</v>
      </c>
      <c r="C167" s="3"/>
      <c r="D167" s="3" t="s">
        <v>274</v>
      </c>
      <c r="E167" s="4" t="s">
        <v>482</v>
      </c>
      <c r="F167" s="4" t="s">
        <v>499</v>
      </c>
      <c r="G167" s="5" t="s">
        <v>275</v>
      </c>
      <c r="H167" s="32" t="s">
        <v>470</v>
      </c>
      <c r="I167" s="17"/>
      <c r="J167" s="17"/>
      <c r="K167" s="17"/>
      <c r="L167" s="17"/>
      <c r="M167" s="17"/>
      <c r="N167" s="17"/>
      <c r="O167" s="17">
        <v>2</v>
      </c>
      <c r="P167" s="17"/>
      <c r="Q167" s="17"/>
      <c r="R167" s="18"/>
      <c r="S167" s="18"/>
      <c r="T167" s="18"/>
      <c r="U167" s="18"/>
      <c r="V167" s="18"/>
      <c r="W167" s="18"/>
      <c r="X167" s="18"/>
      <c r="Y167" s="18"/>
      <c r="Z167" s="16">
        <f t="shared" si="5"/>
        <v>2</v>
      </c>
      <c r="AA167" s="14">
        <v>89.25</v>
      </c>
      <c r="AB167" s="15">
        <f t="shared" si="6"/>
        <v>178.5</v>
      </c>
    </row>
    <row r="168" spans="2:28" ht="102.75" customHeight="1" x14ac:dyDescent="0.25">
      <c r="B168" s="36">
        <v>163</v>
      </c>
      <c r="C168" s="3"/>
      <c r="D168" s="3" t="s">
        <v>276</v>
      </c>
      <c r="E168" s="4" t="s">
        <v>482</v>
      </c>
      <c r="F168" s="4" t="s">
        <v>499</v>
      </c>
      <c r="G168" s="5" t="s">
        <v>277</v>
      </c>
      <c r="H168" s="32" t="s">
        <v>470</v>
      </c>
      <c r="I168" s="17"/>
      <c r="J168" s="17"/>
      <c r="K168" s="17"/>
      <c r="L168" s="17"/>
      <c r="M168" s="17"/>
      <c r="N168" s="17"/>
      <c r="O168" s="17">
        <v>2</v>
      </c>
      <c r="P168" s="17"/>
      <c r="Q168" s="17"/>
      <c r="R168" s="18"/>
      <c r="S168" s="18"/>
      <c r="T168" s="18"/>
      <c r="U168" s="18"/>
      <c r="V168" s="18"/>
      <c r="W168" s="18"/>
      <c r="X168" s="18"/>
      <c r="Y168" s="18"/>
      <c r="Z168" s="16">
        <f t="shared" si="5"/>
        <v>2</v>
      </c>
      <c r="AA168" s="14">
        <v>89.25</v>
      </c>
      <c r="AB168" s="15">
        <f t="shared" si="6"/>
        <v>178.5</v>
      </c>
    </row>
    <row r="169" spans="2:28" ht="102.75" customHeight="1" x14ac:dyDescent="0.25">
      <c r="B169" s="36">
        <v>164</v>
      </c>
      <c r="C169" s="3"/>
      <c r="D169" s="3" t="s">
        <v>278</v>
      </c>
      <c r="E169" s="4" t="s">
        <v>482</v>
      </c>
      <c r="F169" s="4" t="s">
        <v>501</v>
      </c>
      <c r="G169" s="5" t="s">
        <v>279</v>
      </c>
      <c r="H169" s="32" t="s">
        <v>470</v>
      </c>
      <c r="I169" s="17"/>
      <c r="J169" s="17"/>
      <c r="K169" s="17"/>
      <c r="L169" s="17"/>
      <c r="M169" s="17"/>
      <c r="N169" s="17"/>
      <c r="O169" s="17">
        <v>2</v>
      </c>
      <c r="P169" s="17"/>
      <c r="Q169" s="17"/>
      <c r="R169" s="18"/>
      <c r="S169" s="18"/>
      <c r="T169" s="18"/>
      <c r="U169" s="18"/>
      <c r="V169" s="18"/>
      <c r="W169" s="18"/>
      <c r="X169" s="18"/>
      <c r="Y169" s="18"/>
      <c r="Z169" s="16">
        <f t="shared" si="5"/>
        <v>2</v>
      </c>
      <c r="AA169" s="14">
        <v>51.75</v>
      </c>
      <c r="AB169" s="15">
        <f t="shared" si="6"/>
        <v>103.5</v>
      </c>
    </row>
    <row r="170" spans="2:28" ht="102.75" customHeight="1" x14ac:dyDescent="0.25">
      <c r="B170" s="36">
        <v>165</v>
      </c>
      <c r="C170" s="3"/>
      <c r="D170" s="3" t="s">
        <v>280</v>
      </c>
      <c r="E170" s="4" t="s">
        <v>482</v>
      </c>
      <c r="F170" s="4" t="s">
        <v>500</v>
      </c>
      <c r="G170" s="5" t="s">
        <v>39</v>
      </c>
      <c r="H170" s="32" t="s">
        <v>470</v>
      </c>
      <c r="I170" s="17"/>
      <c r="J170" s="17"/>
      <c r="K170" s="17"/>
      <c r="L170" s="17"/>
      <c r="M170" s="17"/>
      <c r="N170" s="17"/>
      <c r="O170" s="17">
        <v>2</v>
      </c>
      <c r="P170" s="17"/>
      <c r="Q170" s="17"/>
      <c r="R170" s="18"/>
      <c r="S170" s="18"/>
      <c r="T170" s="18"/>
      <c r="U170" s="18"/>
      <c r="V170" s="18"/>
      <c r="W170" s="18"/>
      <c r="X170" s="18"/>
      <c r="Y170" s="18"/>
      <c r="Z170" s="16">
        <f t="shared" si="5"/>
        <v>2</v>
      </c>
      <c r="AA170" s="14">
        <v>40.5</v>
      </c>
      <c r="AB170" s="15">
        <f t="shared" si="6"/>
        <v>81</v>
      </c>
    </row>
    <row r="171" spans="2:28" ht="102.75" customHeight="1" x14ac:dyDescent="0.25">
      <c r="B171" s="36">
        <v>166</v>
      </c>
      <c r="C171" s="3"/>
      <c r="D171" s="3" t="s">
        <v>281</v>
      </c>
      <c r="E171" s="4" t="s">
        <v>482</v>
      </c>
      <c r="F171" s="4" t="s">
        <v>502</v>
      </c>
      <c r="G171" s="5" t="s">
        <v>282</v>
      </c>
      <c r="H171" s="32" t="s">
        <v>470</v>
      </c>
      <c r="I171" s="17"/>
      <c r="J171" s="17"/>
      <c r="K171" s="17"/>
      <c r="L171" s="17"/>
      <c r="M171" s="17"/>
      <c r="N171" s="17"/>
      <c r="O171" s="17">
        <v>2</v>
      </c>
      <c r="P171" s="17"/>
      <c r="Q171" s="17"/>
      <c r="R171" s="18"/>
      <c r="S171" s="18"/>
      <c r="T171" s="18"/>
      <c r="U171" s="18"/>
      <c r="V171" s="18"/>
      <c r="W171" s="18"/>
      <c r="X171" s="18"/>
      <c r="Y171" s="18"/>
      <c r="Z171" s="16">
        <f t="shared" si="5"/>
        <v>2</v>
      </c>
      <c r="AA171" s="14">
        <v>51.75</v>
      </c>
      <c r="AB171" s="15">
        <f t="shared" si="6"/>
        <v>103.5</v>
      </c>
    </row>
    <row r="172" spans="2:28" ht="102.75" customHeight="1" x14ac:dyDescent="0.25">
      <c r="B172" s="36">
        <v>167</v>
      </c>
      <c r="C172" s="3"/>
      <c r="D172" s="3" t="s">
        <v>283</v>
      </c>
      <c r="E172" s="4" t="s">
        <v>482</v>
      </c>
      <c r="F172" s="4" t="s">
        <v>506</v>
      </c>
      <c r="G172" s="5" t="s">
        <v>114</v>
      </c>
      <c r="H172" s="32" t="s">
        <v>470</v>
      </c>
      <c r="I172" s="17"/>
      <c r="J172" s="17">
        <v>1</v>
      </c>
      <c r="K172" s="17"/>
      <c r="L172" s="17">
        <v>1</v>
      </c>
      <c r="M172" s="17"/>
      <c r="N172" s="17"/>
      <c r="O172" s="17"/>
      <c r="P172" s="17"/>
      <c r="Q172" s="17"/>
      <c r="R172" s="18"/>
      <c r="S172" s="18"/>
      <c r="T172" s="18"/>
      <c r="U172" s="18"/>
      <c r="V172" s="18"/>
      <c r="W172" s="18"/>
      <c r="X172" s="18"/>
      <c r="Y172" s="18"/>
      <c r="Z172" s="16">
        <f t="shared" si="5"/>
        <v>2</v>
      </c>
      <c r="AA172" s="14">
        <v>111.75</v>
      </c>
      <c r="AB172" s="15">
        <f t="shared" si="6"/>
        <v>223.5</v>
      </c>
    </row>
    <row r="173" spans="2:28" ht="102.75" customHeight="1" x14ac:dyDescent="0.25">
      <c r="B173" s="36">
        <v>168</v>
      </c>
      <c r="C173" s="3"/>
      <c r="D173" s="3" t="s">
        <v>284</v>
      </c>
      <c r="E173" s="4" t="s">
        <v>482</v>
      </c>
      <c r="F173" s="4" t="s">
        <v>502</v>
      </c>
      <c r="G173" s="5" t="s">
        <v>184</v>
      </c>
      <c r="H173" s="32" t="s">
        <v>470</v>
      </c>
      <c r="I173" s="17"/>
      <c r="J173" s="17"/>
      <c r="K173" s="17"/>
      <c r="L173" s="17"/>
      <c r="M173" s="17">
        <v>2</v>
      </c>
      <c r="N173" s="17"/>
      <c r="O173" s="17"/>
      <c r="P173" s="17"/>
      <c r="Q173" s="17"/>
      <c r="R173" s="18"/>
      <c r="S173" s="18"/>
      <c r="T173" s="18"/>
      <c r="U173" s="18"/>
      <c r="V173" s="18"/>
      <c r="W173" s="18"/>
      <c r="X173" s="18"/>
      <c r="Y173" s="18"/>
      <c r="Z173" s="16">
        <f t="shared" si="5"/>
        <v>2</v>
      </c>
      <c r="AA173" s="14">
        <v>59.25</v>
      </c>
      <c r="AB173" s="15">
        <f t="shared" si="6"/>
        <v>118.5</v>
      </c>
    </row>
    <row r="174" spans="2:28" ht="102.75" customHeight="1" x14ac:dyDescent="0.25">
      <c r="B174" s="36">
        <v>169</v>
      </c>
      <c r="C174" s="3"/>
      <c r="D174" s="3" t="s">
        <v>285</v>
      </c>
      <c r="E174" s="4" t="s">
        <v>482</v>
      </c>
      <c r="F174" s="4" t="s">
        <v>503</v>
      </c>
      <c r="G174" s="5" t="s">
        <v>189</v>
      </c>
      <c r="H174" s="32" t="s">
        <v>470</v>
      </c>
      <c r="I174" s="17"/>
      <c r="J174" s="17"/>
      <c r="K174" s="17">
        <v>2</v>
      </c>
      <c r="L174" s="17"/>
      <c r="M174" s="17"/>
      <c r="N174" s="17"/>
      <c r="O174" s="17"/>
      <c r="P174" s="17"/>
      <c r="Q174" s="17"/>
      <c r="R174" s="18"/>
      <c r="S174" s="18"/>
      <c r="T174" s="18"/>
      <c r="U174" s="18"/>
      <c r="V174" s="18"/>
      <c r="W174" s="18"/>
      <c r="X174" s="18"/>
      <c r="Y174" s="18"/>
      <c r="Z174" s="16">
        <f t="shared" si="5"/>
        <v>2</v>
      </c>
      <c r="AA174" s="14">
        <v>119.25</v>
      </c>
      <c r="AB174" s="15">
        <f t="shared" si="6"/>
        <v>238.5</v>
      </c>
    </row>
    <row r="175" spans="2:28" ht="102.75" customHeight="1" x14ac:dyDescent="0.25">
      <c r="B175" s="36">
        <v>170</v>
      </c>
      <c r="C175" s="3"/>
      <c r="D175" s="3" t="s">
        <v>286</v>
      </c>
      <c r="E175" s="4" t="s">
        <v>482</v>
      </c>
      <c r="F175" s="4" t="s">
        <v>499</v>
      </c>
      <c r="G175" s="5" t="s">
        <v>157</v>
      </c>
      <c r="H175" s="32" t="s">
        <v>470</v>
      </c>
      <c r="I175" s="17"/>
      <c r="J175" s="17"/>
      <c r="K175" s="17"/>
      <c r="L175" s="17"/>
      <c r="M175" s="17"/>
      <c r="N175" s="17"/>
      <c r="O175" s="17">
        <v>1</v>
      </c>
      <c r="P175" s="17"/>
      <c r="Q175" s="17"/>
      <c r="R175" s="18"/>
      <c r="S175" s="18"/>
      <c r="T175" s="18"/>
      <c r="U175" s="18"/>
      <c r="V175" s="18"/>
      <c r="W175" s="18"/>
      <c r="X175" s="18"/>
      <c r="Y175" s="18"/>
      <c r="Z175" s="16">
        <f t="shared" si="5"/>
        <v>1</v>
      </c>
      <c r="AA175" s="14">
        <v>40.5</v>
      </c>
      <c r="AB175" s="15">
        <f t="shared" si="6"/>
        <v>40.5</v>
      </c>
    </row>
    <row r="176" spans="2:28" ht="102.75" customHeight="1" x14ac:dyDescent="0.25">
      <c r="B176" s="36">
        <v>171</v>
      </c>
      <c r="C176" s="3"/>
      <c r="D176" s="3" t="s">
        <v>287</v>
      </c>
      <c r="E176" s="4" t="s">
        <v>482</v>
      </c>
      <c r="F176" s="4" t="s">
        <v>502</v>
      </c>
      <c r="G176" s="5" t="s">
        <v>288</v>
      </c>
      <c r="H176" s="32" t="s">
        <v>470</v>
      </c>
      <c r="I176" s="17"/>
      <c r="J176" s="17"/>
      <c r="K176" s="17"/>
      <c r="L176" s="17"/>
      <c r="M176" s="17"/>
      <c r="N176" s="17"/>
      <c r="O176" s="17"/>
      <c r="P176" s="17">
        <v>1</v>
      </c>
      <c r="Q176" s="17"/>
      <c r="R176" s="18"/>
      <c r="S176" s="18"/>
      <c r="T176" s="18"/>
      <c r="U176" s="18"/>
      <c r="V176" s="18"/>
      <c r="W176" s="18"/>
      <c r="X176" s="18"/>
      <c r="Y176" s="18"/>
      <c r="Z176" s="16">
        <f t="shared" si="5"/>
        <v>1</v>
      </c>
      <c r="AA176" s="14">
        <v>81.75</v>
      </c>
      <c r="AB176" s="15">
        <f t="shared" si="6"/>
        <v>81.75</v>
      </c>
    </row>
    <row r="177" spans="2:28" ht="102.75" customHeight="1" x14ac:dyDescent="0.25">
      <c r="B177" s="36">
        <v>172</v>
      </c>
      <c r="C177" s="3"/>
      <c r="D177" s="3" t="s">
        <v>289</v>
      </c>
      <c r="E177" s="4" t="s">
        <v>482</v>
      </c>
      <c r="F177" s="4" t="s">
        <v>502</v>
      </c>
      <c r="G177" s="5" t="s">
        <v>290</v>
      </c>
      <c r="H177" s="32" t="s">
        <v>470</v>
      </c>
      <c r="I177" s="17"/>
      <c r="J177" s="17"/>
      <c r="K177" s="17"/>
      <c r="L177" s="17"/>
      <c r="M177" s="17"/>
      <c r="N177" s="17"/>
      <c r="O177" s="17">
        <v>1</v>
      </c>
      <c r="P177" s="17"/>
      <c r="Q177" s="17"/>
      <c r="R177" s="18"/>
      <c r="S177" s="18"/>
      <c r="T177" s="18"/>
      <c r="U177" s="18"/>
      <c r="V177" s="18"/>
      <c r="W177" s="18"/>
      <c r="X177" s="18"/>
      <c r="Y177" s="18"/>
      <c r="Z177" s="16">
        <f t="shared" si="5"/>
        <v>1</v>
      </c>
      <c r="AA177" s="14">
        <v>81.75</v>
      </c>
      <c r="AB177" s="15">
        <f t="shared" si="6"/>
        <v>81.75</v>
      </c>
    </row>
    <row r="178" spans="2:28" ht="102.75" customHeight="1" x14ac:dyDescent="0.25">
      <c r="B178" s="36">
        <v>173</v>
      </c>
      <c r="C178" s="3"/>
      <c r="D178" s="3" t="s">
        <v>291</v>
      </c>
      <c r="E178" s="4" t="s">
        <v>482</v>
      </c>
      <c r="F178" s="4" t="s">
        <v>508</v>
      </c>
      <c r="G178" s="5" t="s">
        <v>292</v>
      </c>
      <c r="H178" s="32" t="s">
        <v>470</v>
      </c>
      <c r="I178" s="17"/>
      <c r="J178" s="17"/>
      <c r="K178" s="17"/>
      <c r="L178" s="17"/>
      <c r="M178" s="17"/>
      <c r="N178" s="17"/>
      <c r="O178" s="17">
        <v>1</v>
      </c>
      <c r="P178" s="17"/>
      <c r="Q178" s="17"/>
      <c r="R178" s="18"/>
      <c r="S178" s="18"/>
      <c r="T178" s="18"/>
      <c r="U178" s="18"/>
      <c r="V178" s="18"/>
      <c r="W178" s="18"/>
      <c r="X178" s="18"/>
      <c r="Y178" s="18"/>
      <c r="Z178" s="16">
        <f t="shared" si="5"/>
        <v>1</v>
      </c>
      <c r="AA178" s="14">
        <v>59.25</v>
      </c>
      <c r="AB178" s="15">
        <f t="shared" si="6"/>
        <v>59.25</v>
      </c>
    </row>
    <row r="179" spans="2:28" ht="102.75" customHeight="1" x14ac:dyDescent="0.25">
      <c r="B179" s="36">
        <v>174</v>
      </c>
      <c r="C179" s="3"/>
      <c r="D179" s="3" t="s">
        <v>293</v>
      </c>
      <c r="E179" s="4" t="s">
        <v>482</v>
      </c>
      <c r="F179" s="4" t="s">
        <v>502</v>
      </c>
      <c r="G179" s="5" t="s">
        <v>294</v>
      </c>
      <c r="H179" s="32" t="s">
        <v>470</v>
      </c>
      <c r="I179" s="17"/>
      <c r="J179" s="17"/>
      <c r="K179" s="17"/>
      <c r="L179" s="17">
        <v>1</v>
      </c>
      <c r="M179" s="17"/>
      <c r="N179" s="17"/>
      <c r="O179" s="17"/>
      <c r="P179" s="17"/>
      <c r="Q179" s="17"/>
      <c r="R179" s="18"/>
      <c r="S179" s="18"/>
      <c r="T179" s="18"/>
      <c r="U179" s="18"/>
      <c r="V179" s="18"/>
      <c r="W179" s="18"/>
      <c r="X179" s="18"/>
      <c r="Y179" s="18"/>
      <c r="Z179" s="16">
        <f t="shared" si="5"/>
        <v>1</v>
      </c>
      <c r="AA179" s="14">
        <v>66.75</v>
      </c>
      <c r="AB179" s="15">
        <f t="shared" si="6"/>
        <v>66.75</v>
      </c>
    </row>
    <row r="180" spans="2:28" ht="102.75" customHeight="1" x14ac:dyDescent="0.25">
      <c r="B180" s="36">
        <v>175</v>
      </c>
      <c r="C180" s="3"/>
      <c r="D180" s="3" t="s">
        <v>295</v>
      </c>
      <c r="E180" s="4" t="s">
        <v>482</v>
      </c>
      <c r="F180" s="4" t="s">
        <v>505</v>
      </c>
      <c r="G180" s="5" t="s">
        <v>296</v>
      </c>
      <c r="H180" s="32" t="s">
        <v>470</v>
      </c>
      <c r="I180" s="17"/>
      <c r="J180" s="17"/>
      <c r="K180" s="17"/>
      <c r="L180" s="17"/>
      <c r="M180" s="17"/>
      <c r="N180" s="17"/>
      <c r="O180" s="17">
        <v>1</v>
      </c>
      <c r="P180" s="17"/>
      <c r="Q180" s="17"/>
      <c r="R180" s="18"/>
      <c r="S180" s="18"/>
      <c r="T180" s="18"/>
      <c r="U180" s="18"/>
      <c r="V180" s="18"/>
      <c r="W180" s="18"/>
      <c r="X180" s="18"/>
      <c r="Y180" s="18"/>
      <c r="Z180" s="16">
        <f t="shared" si="5"/>
        <v>1</v>
      </c>
      <c r="AA180" s="14">
        <v>81.75</v>
      </c>
      <c r="AB180" s="15">
        <f t="shared" si="6"/>
        <v>81.75</v>
      </c>
    </row>
    <row r="181" spans="2:28" ht="102.75" customHeight="1" x14ac:dyDescent="0.25">
      <c r="B181" s="36">
        <v>176</v>
      </c>
      <c r="C181" s="3"/>
      <c r="D181" s="3" t="s">
        <v>297</v>
      </c>
      <c r="E181" s="4" t="s">
        <v>482</v>
      </c>
      <c r="F181" s="4" t="s">
        <v>508</v>
      </c>
      <c r="G181" s="5" t="s">
        <v>298</v>
      </c>
      <c r="H181" s="32" t="s">
        <v>470</v>
      </c>
      <c r="I181" s="17"/>
      <c r="J181" s="17"/>
      <c r="K181" s="17"/>
      <c r="L181" s="17"/>
      <c r="M181" s="17"/>
      <c r="N181" s="17"/>
      <c r="O181" s="17">
        <v>1</v>
      </c>
      <c r="P181" s="17"/>
      <c r="Q181" s="17"/>
      <c r="R181" s="18"/>
      <c r="S181" s="18"/>
      <c r="T181" s="18"/>
      <c r="U181" s="18"/>
      <c r="V181" s="18"/>
      <c r="W181" s="18"/>
      <c r="X181" s="18"/>
      <c r="Y181" s="18"/>
      <c r="Z181" s="16">
        <f t="shared" si="5"/>
        <v>1</v>
      </c>
      <c r="AA181" s="14">
        <v>59.25</v>
      </c>
      <c r="AB181" s="15">
        <f t="shared" si="6"/>
        <v>59.25</v>
      </c>
    </row>
    <row r="182" spans="2:28" ht="102.75" customHeight="1" x14ac:dyDescent="0.25">
      <c r="B182" s="36">
        <v>177</v>
      </c>
      <c r="C182" s="3"/>
      <c r="D182" s="3" t="s">
        <v>299</v>
      </c>
      <c r="E182" s="4" t="s">
        <v>482</v>
      </c>
      <c r="F182" s="4" t="s">
        <v>502</v>
      </c>
      <c r="G182" s="5" t="s">
        <v>224</v>
      </c>
      <c r="H182" s="32" t="s">
        <v>470</v>
      </c>
      <c r="I182" s="17"/>
      <c r="J182" s="17"/>
      <c r="K182" s="17"/>
      <c r="L182" s="17"/>
      <c r="M182" s="17"/>
      <c r="N182" s="17"/>
      <c r="O182" s="17">
        <v>1</v>
      </c>
      <c r="P182" s="17"/>
      <c r="Q182" s="17"/>
      <c r="R182" s="18"/>
      <c r="S182" s="18"/>
      <c r="T182" s="18"/>
      <c r="U182" s="18"/>
      <c r="V182" s="18"/>
      <c r="W182" s="18"/>
      <c r="X182" s="18"/>
      <c r="Y182" s="18"/>
      <c r="Z182" s="16">
        <f t="shared" si="5"/>
        <v>1</v>
      </c>
      <c r="AA182" s="14">
        <v>51.75</v>
      </c>
      <c r="AB182" s="15">
        <f t="shared" si="6"/>
        <v>51.75</v>
      </c>
    </row>
    <row r="183" spans="2:28" ht="102.75" customHeight="1" x14ac:dyDescent="0.25">
      <c r="B183" s="36">
        <v>178</v>
      </c>
      <c r="C183" s="3"/>
      <c r="D183" s="3" t="s">
        <v>300</v>
      </c>
      <c r="E183" s="4" t="s">
        <v>482</v>
      </c>
      <c r="F183" s="4" t="s">
        <v>499</v>
      </c>
      <c r="G183" s="5" t="s">
        <v>301</v>
      </c>
      <c r="H183" s="32" t="s">
        <v>470</v>
      </c>
      <c r="I183" s="17"/>
      <c r="J183" s="17"/>
      <c r="K183" s="17"/>
      <c r="L183" s="17"/>
      <c r="M183" s="17"/>
      <c r="N183" s="17"/>
      <c r="O183" s="17">
        <v>1</v>
      </c>
      <c r="P183" s="17"/>
      <c r="Q183" s="17"/>
      <c r="R183" s="18"/>
      <c r="S183" s="18"/>
      <c r="T183" s="18"/>
      <c r="U183" s="18"/>
      <c r="V183" s="18"/>
      <c r="W183" s="18"/>
      <c r="X183" s="18"/>
      <c r="Y183" s="18"/>
      <c r="Z183" s="16">
        <f t="shared" si="5"/>
        <v>1</v>
      </c>
      <c r="AA183" s="14">
        <v>89.25</v>
      </c>
      <c r="AB183" s="15">
        <f t="shared" si="6"/>
        <v>89.25</v>
      </c>
    </row>
    <row r="184" spans="2:28" ht="102.75" customHeight="1" x14ac:dyDescent="0.25">
      <c r="B184" s="36">
        <v>179</v>
      </c>
      <c r="C184" s="3"/>
      <c r="D184" s="3" t="s">
        <v>302</v>
      </c>
      <c r="E184" s="4" t="s">
        <v>482</v>
      </c>
      <c r="F184" s="4" t="s">
        <v>506</v>
      </c>
      <c r="G184" s="5" t="s">
        <v>54</v>
      </c>
      <c r="H184" s="32" t="s">
        <v>470</v>
      </c>
      <c r="I184" s="17"/>
      <c r="J184" s="17"/>
      <c r="K184" s="17">
        <v>1</v>
      </c>
      <c r="L184" s="17"/>
      <c r="M184" s="17"/>
      <c r="N184" s="17"/>
      <c r="O184" s="17"/>
      <c r="P184" s="17"/>
      <c r="Q184" s="17"/>
      <c r="R184" s="18"/>
      <c r="S184" s="18"/>
      <c r="T184" s="18"/>
      <c r="U184" s="18"/>
      <c r="V184" s="18"/>
      <c r="W184" s="18"/>
      <c r="X184" s="18"/>
      <c r="Y184" s="18"/>
      <c r="Z184" s="16">
        <f t="shared" si="5"/>
        <v>1</v>
      </c>
      <c r="AA184" s="14">
        <v>126.75</v>
      </c>
      <c r="AB184" s="15">
        <f t="shared" si="6"/>
        <v>126.75</v>
      </c>
    </row>
    <row r="185" spans="2:28" ht="102.75" customHeight="1" x14ac:dyDescent="0.25">
      <c r="B185" s="36">
        <v>1</v>
      </c>
      <c r="C185" s="3"/>
      <c r="D185" s="3" t="s">
        <v>303</v>
      </c>
      <c r="E185" s="4" t="s">
        <v>482</v>
      </c>
      <c r="F185" s="4" t="s">
        <v>506</v>
      </c>
      <c r="G185" s="5" t="s">
        <v>304</v>
      </c>
      <c r="H185" s="32" t="s">
        <v>470</v>
      </c>
      <c r="I185" s="17"/>
      <c r="J185" s="17">
        <v>636</v>
      </c>
      <c r="K185" s="17">
        <v>1832</v>
      </c>
      <c r="L185" s="17">
        <v>19</v>
      </c>
      <c r="M185" s="17"/>
      <c r="N185" s="18"/>
      <c r="O185" s="17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6">
        <f t="shared" si="5"/>
        <v>2487</v>
      </c>
      <c r="AA185" s="14">
        <v>134.25</v>
      </c>
      <c r="AB185" s="15">
        <f t="shared" si="6"/>
        <v>333879.75</v>
      </c>
    </row>
    <row r="186" spans="2:28" ht="102.75" customHeight="1" x14ac:dyDescent="0.25">
      <c r="B186" s="36">
        <v>2</v>
      </c>
      <c r="C186" s="3"/>
      <c r="D186" s="3" t="s">
        <v>305</v>
      </c>
      <c r="E186" s="4" t="s">
        <v>482</v>
      </c>
      <c r="F186" s="4" t="s">
        <v>500</v>
      </c>
      <c r="G186" s="5" t="s">
        <v>14</v>
      </c>
      <c r="H186" s="32" t="s">
        <v>470</v>
      </c>
      <c r="I186" s="17"/>
      <c r="J186" s="17">
        <v>220</v>
      </c>
      <c r="K186" s="17">
        <v>178</v>
      </c>
      <c r="L186" s="17">
        <v>132</v>
      </c>
      <c r="M186" s="17"/>
      <c r="N186" s="18"/>
      <c r="O186" s="17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6">
        <f t="shared" si="5"/>
        <v>530</v>
      </c>
      <c r="AA186" s="14">
        <v>119.25</v>
      </c>
      <c r="AB186" s="15">
        <f t="shared" si="6"/>
        <v>63202.5</v>
      </c>
    </row>
    <row r="187" spans="2:28" ht="102.75" customHeight="1" x14ac:dyDescent="0.25">
      <c r="B187" s="36">
        <v>3</v>
      </c>
      <c r="C187" s="3"/>
      <c r="D187" s="3" t="s">
        <v>306</v>
      </c>
      <c r="E187" s="4" t="s">
        <v>482</v>
      </c>
      <c r="F187" s="4" t="s">
        <v>500</v>
      </c>
      <c r="G187" s="5" t="s">
        <v>14</v>
      </c>
      <c r="H187" s="32" t="s">
        <v>470</v>
      </c>
      <c r="I187" s="17"/>
      <c r="J187" s="17">
        <v>182</v>
      </c>
      <c r="K187" s="17">
        <v>177</v>
      </c>
      <c r="L187" s="17">
        <v>156</v>
      </c>
      <c r="M187" s="17"/>
      <c r="N187" s="18"/>
      <c r="O187" s="17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6">
        <f t="shared" si="5"/>
        <v>515</v>
      </c>
      <c r="AA187" s="14">
        <v>119.25</v>
      </c>
      <c r="AB187" s="15">
        <f t="shared" si="6"/>
        <v>61413.75</v>
      </c>
    </row>
    <row r="188" spans="2:28" ht="102.75" customHeight="1" x14ac:dyDescent="0.25">
      <c r="B188" s="36">
        <v>4</v>
      </c>
      <c r="C188" s="3"/>
      <c r="D188" s="3" t="s">
        <v>307</v>
      </c>
      <c r="E188" s="4" t="s">
        <v>482</v>
      </c>
      <c r="F188" s="4" t="s">
        <v>506</v>
      </c>
      <c r="G188" s="5" t="s">
        <v>304</v>
      </c>
      <c r="H188" s="32" t="s">
        <v>470</v>
      </c>
      <c r="I188" s="17"/>
      <c r="J188" s="17">
        <v>48</v>
      </c>
      <c r="K188" s="17">
        <v>408</v>
      </c>
      <c r="L188" s="17">
        <v>2</v>
      </c>
      <c r="M188" s="17"/>
      <c r="N188" s="18"/>
      <c r="O188" s="17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6">
        <f t="shared" si="5"/>
        <v>458</v>
      </c>
      <c r="AA188" s="14">
        <v>134.25</v>
      </c>
      <c r="AB188" s="15">
        <f t="shared" si="6"/>
        <v>61486.5</v>
      </c>
    </row>
    <row r="189" spans="2:28" ht="102.75" customHeight="1" x14ac:dyDescent="0.25">
      <c r="B189" s="36">
        <v>5</v>
      </c>
      <c r="C189" s="3"/>
      <c r="D189" s="3" t="s">
        <v>308</v>
      </c>
      <c r="E189" s="4" t="s">
        <v>482</v>
      </c>
      <c r="F189" s="4" t="s">
        <v>500</v>
      </c>
      <c r="G189" s="5" t="s">
        <v>309</v>
      </c>
      <c r="H189" s="32" t="s">
        <v>470</v>
      </c>
      <c r="I189" s="17"/>
      <c r="J189" s="17">
        <v>107</v>
      </c>
      <c r="K189" s="17">
        <v>196</v>
      </c>
      <c r="L189" s="17">
        <v>120</v>
      </c>
      <c r="M189" s="17">
        <v>3</v>
      </c>
      <c r="N189" s="18"/>
      <c r="O189" s="17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6">
        <f t="shared" si="5"/>
        <v>426</v>
      </c>
      <c r="AA189" s="14">
        <v>104.25</v>
      </c>
      <c r="AB189" s="15">
        <f t="shared" si="6"/>
        <v>44410.5</v>
      </c>
    </row>
    <row r="190" spans="2:28" ht="102.75" customHeight="1" x14ac:dyDescent="0.25">
      <c r="B190" s="36">
        <v>6</v>
      </c>
      <c r="C190" s="3"/>
      <c r="D190" s="3" t="s">
        <v>310</v>
      </c>
      <c r="E190" s="4" t="s">
        <v>482</v>
      </c>
      <c r="F190" s="4" t="s">
        <v>500</v>
      </c>
      <c r="G190" s="5" t="s">
        <v>35</v>
      </c>
      <c r="H190" s="32" t="s">
        <v>470</v>
      </c>
      <c r="I190" s="17"/>
      <c r="J190" s="17">
        <v>167</v>
      </c>
      <c r="K190" s="17">
        <v>110</v>
      </c>
      <c r="L190" s="17">
        <v>95</v>
      </c>
      <c r="M190" s="17"/>
      <c r="N190" s="18"/>
      <c r="O190" s="17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6">
        <f t="shared" si="5"/>
        <v>372</v>
      </c>
      <c r="AA190" s="14">
        <v>81.75</v>
      </c>
      <c r="AB190" s="15">
        <f t="shared" si="6"/>
        <v>30411</v>
      </c>
    </row>
    <row r="191" spans="2:28" ht="102.75" customHeight="1" x14ac:dyDescent="0.25">
      <c r="B191" s="36">
        <v>7</v>
      </c>
      <c r="C191" s="3"/>
      <c r="D191" s="3" t="s">
        <v>311</v>
      </c>
      <c r="E191" s="4" t="s">
        <v>482</v>
      </c>
      <c r="F191" s="4" t="s">
        <v>502</v>
      </c>
      <c r="G191" s="5" t="s">
        <v>312</v>
      </c>
      <c r="H191" s="32" t="s">
        <v>470</v>
      </c>
      <c r="I191" s="17"/>
      <c r="J191" s="17">
        <v>112</v>
      </c>
      <c r="K191" s="17">
        <v>145</v>
      </c>
      <c r="L191" s="17">
        <v>95</v>
      </c>
      <c r="M191" s="17"/>
      <c r="N191" s="18"/>
      <c r="O191" s="17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6">
        <f t="shared" si="5"/>
        <v>352</v>
      </c>
      <c r="AA191" s="14">
        <v>59.25</v>
      </c>
      <c r="AB191" s="15">
        <f t="shared" si="6"/>
        <v>20856</v>
      </c>
    </row>
    <row r="192" spans="2:28" ht="102.75" customHeight="1" x14ac:dyDescent="0.25">
      <c r="B192" s="36">
        <v>8</v>
      </c>
      <c r="C192" s="3"/>
      <c r="D192" s="3" t="s">
        <v>313</v>
      </c>
      <c r="E192" s="4" t="s">
        <v>482</v>
      </c>
      <c r="F192" s="4" t="s">
        <v>500</v>
      </c>
      <c r="G192" s="5" t="s">
        <v>314</v>
      </c>
      <c r="H192" s="32" t="s">
        <v>470</v>
      </c>
      <c r="I192" s="17"/>
      <c r="J192" s="17">
        <v>144</v>
      </c>
      <c r="K192" s="17">
        <v>120</v>
      </c>
      <c r="L192" s="17">
        <v>78</v>
      </c>
      <c r="M192" s="17"/>
      <c r="N192" s="18"/>
      <c r="O192" s="17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6">
        <f t="shared" si="5"/>
        <v>342</v>
      </c>
      <c r="AA192" s="14">
        <v>111.75</v>
      </c>
      <c r="AB192" s="15">
        <f t="shared" si="6"/>
        <v>38218.5</v>
      </c>
    </row>
    <row r="193" spans="2:28" ht="102.75" customHeight="1" x14ac:dyDescent="0.25">
      <c r="B193" s="36">
        <v>9</v>
      </c>
      <c r="C193" s="3"/>
      <c r="D193" s="3" t="s">
        <v>315</v>
      </c>
      <c r="E193" s="4" t="s">
        <v>482</v>
      </c>
      <c r="F193" s="4" t="s">
        <v>502</v>
      </c>
      <c r="G193" s="5" t="s">
        <v>316</v>
      </c>
      <c r="H193" s="32" t="s">
        <v>470</v>
      </c>
      <c r="I193" s="17"/>
      <c r="J193" s="17">
        <v>169</v>
      </c>
      <c r="K193" s="17">
        <v>111</v>
      </c>
      <c r="L193" s="17">
        <v>11</v>
      </c>
      <c r="M193" s="17">
        <v>4</v>
      </c>
      <c r="N193" s="18"/>
      <c r="O193" s="17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6">
        <f t="shared" si="5"/>
        <v>295</v>
      </c>
      <c r="AA193" s="14">
        <v>74.25</v>
      </c>
      <c r="AB193" s="15">
        <f t="shared" si="6"/>
        <v>21903.75</v>
      </c>
    </row>
    <row r="194" spans="2:28" ht="102.75" customHeight="1" x14ac:dyDescent="0.25">
      <c r="B194" s="36">
        <v>10</v>
      </c>
      <c r="C194" s="3"/>
      <c r="D194" s="3" t="s">
        <v>317</v>
      </c>
      <c r="E194" s="4" t="s">
        <v>482</v>
      </c>
      <c r="F194" s="4" t="s">
        <v>502</v>
      </c>
      <c r="G194" s="5" t="s">
        <v>318</v>
      </c>
      <c r="H194" s="32" t="s">
        <v>470</v>
      </c>
      <c r="I194" s="17"/>
      <c r="J194" s="17">
        <v>120</v>
      </c>
      <c r="K194" s="17">
        <v>127</v>
      </c>
      <c r="L194" s="17">
        <v>48</v>
      </c>
      <c r="M194" s="17"/>
      <c r="N194" s="18"/>
      <c r="O194" s="17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6">
        <f t="shared" si="5"/>
        <v>295</v>
      </c>
      <c r="AA194" s="14">
        <v>74.25</v>
      </c>
      <c r="AB194" s="15">
        <f t="shared" si="6"/>
        <v>21903.75</v>
      </c>
    </row>
    <row r="195" spans="2:28" ht="102.75" customHeight="1" x14ac:dyDescent="0.25">
      <c r="B195" s="36">
        <v>11</v>
      </c>
      <c r="C195" s="3"/>
      <c r="D195" s="3" t="s">
        <v>319</v>
      </c>
      <c r="E195" s="4" t="s">
        <v>482</v>
      </c>
      <c r="F195" s="4" t="s">
        <v>500</v>
      </c>
      <c r="G195" s="5" t="s">
        <v>309</v>
      </c>
      <c r="H195" s="32" t="s">
        <v>470</v>
      </c>
      <c r="I195" s="17"/>
      <c r="J195" s="17">
        <v>111</v>
      </c>
      <c r="K195" s="17">
        <v>81</v>
      </c>
      <c r="L195" s="17">
        <v>69</v>
      </c>
      <c r="M195" s="17"/>
      <c r="N195" s="18"/>
      <c r="O195" s="17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6">
        <f t="shared" si="5"/>
        <v>261</v>
      </c>
      <c r="AA195" s="14">
        <v>104.25</v>
      </c>
      <c r="AB195" s="15">
        <f t="shared" si="6"/>
        <v>27209.25</v>
      </c>
    </row>
    <row r="196" spans="2:28" ht="102.75" customHeight="1" x14ac:dyDescent="0.25">
      <c r="B196" s="36">
        <v>12</v>
      </c>
      <c r="C196" s="3"/>
      <c r="D196" s="3" t="s">
        <v>320</v>
      </c>
      <c r="E196" s="4" t="s">
        <v>482</v>
      </c>
      <c r="F196" s="4" t="s">
        <v>500</v>
      </c>
      <c r="G196" s="5" t="s">
        <v>321</v>
      </c>
      <c r="H196" s="32" t="s">
        <v>470</v>
      </c>
      <c r="I196" s="17"/>
      <c r="J196" s="17">
        <v>16</v>
      </c>
      <c r="K196" s="17">
        <v>61</v>
      </c>
      <c r="L196" s="17">
        <v>168</v>
      </c>
      <c r="M196" s="17"/>
      <c r="N196" s="18"/>
      <c r="O196" s="17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6">
        <f t="shared" si="5"/>
        <v>245</v>
      </c>
      <c r="AA196" s="14">
        <v>66.75</v>
      </c>
      <c r="AB196" s="15">
        <f t="shared" si="6"/>
        <v>16353.75</v>
      </c>
    </row>
    <row r="197" spans="2:28" ht="102.75" customHeight="1" x14ac:dyDescent="0.25">
      <c r="B197" s="36">
        <v>13</v>
      </c>
      <c r="C197" s="3"/>
      <c r="D197" s="3" t="s">
        <v>322</v>
      </c>
      <c r="E197" s="4" t="s">
        <v>482</v>
      </c>
      <c r="F197" s="4" t="s">
        <v>509</v>
      </c>
      <c r="G197" s="5" t="s">
        <v>323</v>
      </c>
      <c r="H197" s="32" t="s">
        <v>470</v>
      </c>
      <c r="I197" s="17"/>
      <c r="J197" s="17">
        <v>118</v>
      </c>
      <c r="K197" s="17">
        <v>107</v>
      </c>
      <c r="L197" s="17">
        <v>7</v>
      </c>
      <c r="M197" s="17"/>
      <c r="N197" s="18"/>
      <c r="O197" s="17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6">
        <f t="shared" si="5"/>
        <v>232</v>
      </c>
      <c r="AA197" s="14">
        <v>44.25</v>
      </c>
      <c r="AB197" s="15">
        <f t="shared" si="6"/>
        <v>10266</v>
      </c>
    </row>
    <row r="198" spans="2:28" ht="102.75" customHeight="1" x14ac:dyDescent="0.25">
      <c r="B198" s="36">
        <v>14</v>
      </c>
      <c r="C198" s="3"/>
      <c r="D198" s="3" t="s">
        <v>324</v>
      </c>
      <c r="E198" s="4" t="s">
        <v>482</v>
      </c>
      <c r="F198" s="4" t="s">
        <v>509</v>
      </c>
      <c r="G198" s="5" t="s">
        <v>325</v>
      </c>
      <c r="H198" s="32" t="s">
        <v>470</v>
      </c>
      <c r="I198" s="17"/>
      <c r="J198" s="17">
        <v>130</v>
      </c>
      <c r="K198" s="17">
        <v>89</v>
      </c>
      <c r="L198" s="17"/>
      <c r="M198" s="17"/>
      <c r="N198" s="18"/>
      <c r="O198" s="17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6">
        <f t="shared" si="5"/>
        <v>219</v>
      </c>
      <c r="AA198" s="14">
        <v>44.25</v>
      </c>
      <c r="AB198" s="15">
        <f t="shared" si="6"/>
        <v>9690.75</v>
      </c>
    </row>
    <row r="199" spans="2:28" ht="102.75" customHeight="1" x14ac:dyDescent="0.25">
      <c r="B199" s="36">
        <v>15</v>
      </c>
      <c r="C199" s="3"/>
      <c r="D199" s="3" t="s">
        <v>326</v>
      </c>
      <c r="E199" s="4" t="s">
        <v>482</v>
      </c>
      <c r="F199" s="4" t="s">
        <v>502</v>
      </c>
      <c r="G199" s="5" t="s">
        <v>35</v>
      </c>
      <c r="H199" s="32" t="s">
        <v>470</v>
      </c>
      <c r="I199" s="17"/>
      <c r="J199" s="17"/>
      <c r="K199" s="17"/>
      <c r="L199" s="17"/>
      <c r="M199" s="17"/>
      <c r="N199" s="18"/>
      <c r="O199" s="17">
        <v>197</v>
      </c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6">
        <f t="shared" ref="Z199:Z262" si="7">SUM(I199:Y199)</f>
        <v>197</v>
      </c>
      <c r="AA199" s="14">
        <v>66.75</v>
      </c>
      <c r="AB199" s="15">
        <f t="shared" ref="AB199:AB262" si="8">AA199*Z199</f>
        <v>13149.75</v>
      </c>
    </row>
    <row r="200" spans="2:28" ht="102.75" customHeight="1" x14ac:dyDescent="0.25">
      <c r="B200" s="36">
        <v>16</v>
      </c>
      <c r="C200" s="3"/>
      <c r="D200" s="3" t="s">
        <v>327</v>
      </c>
      <c r="E200" s="4" t="s">
        <v>482</v>
      </c>
      <c r="F200" s="4" t="s">
        <v>502</v>
      </c>
      <c r="G200" s="5" t="s">
        <v>328</v>
      </c>
      <c r="H200" s="32" t="s">
        <v>470</v>
      </c>
      <c r="I200" s="17"/>
      <c r="J200" s="17">
        <v>157</v>
      </c>
      <c r="K200" s="17">
        <v>24</v>
      </c>
      <c r="L200" s="17">
        <v>13</v>
      </c>
      <c r="M200" s="17"/>
      <c r="N200" s="18"/>
      <c r="O200" s="17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6">
        <f t="shared" si="7"/>
        <v>194</v>
      </c>
      <c r="AA200" s="14">
        <v>51.75</v>
      </c>
      <c r="AB200" s="15">
        <f t="shared" si="8"/>
        <v>10039.5</v>
      </c>
    </row>
    <row r="201" spans="2:28" ht="102.75" customHeight="1" x14ac:dyDescent="0.25">
      <c r="B201" s="36">
        <v>17</v>
      </c>
      <c r="C201" s="3"/>
      <c r="D201" s="3" t="s">
        <v>329</v>
      </c>
      <c r="E201" s="4" t="s">
        <v>482</v>
      </c>
      <c r="F201" s="4" t="s">
        <v>500</v>
      </c>
      <c r="G201" s="5" t="s">
        <v>10</v>
      </c>
      <c r="H201" s="32" t="s">
        <v>470</v>
      </c>
      <c r="I201" s="17"/>
      <c r="J201" s="17">
        <v>47</v>
      </c>
      <c r="K201" s="17">
        <v>99</v>
      </c>
      <c r="L201" s="17">
        <v>42</v>
      </c>
      <c r="M201" s="17"/>
      <c r="N201" s="18"/>
      <c r="O201" s="17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6">
        <f t="shared" si="7"/>
        <v>188</v>
      </c>
      <c r="AA201" s="14">
        <v>81.75</v>
      </c>
      <c r="AB201" s="15">
        <f t="shared" si="8"/>
        <v>15369</v>
      </c>
    </row>
    <row r="202" spans="2:28" ht="102.75" customHeight="1" x14ac:dyDescent="0.25">
      <c r="B202" s="36">
        <v>18</v>
      </c>
      <c r="C202" s="3"/>
      <c r="D202" s="3" t="s">
        <v>330</v>
      </c>
      <c r="E202" s="4" t="s">
        <v>482</v>
      </c>
      <c r="F202" s="4" t="s">
        <v>500</v>
      </c>
      <c r="G202" s="5" t="s">
        <v>331</v>
      </c>
      <c r="H202" s="32" t="s">
        <v>470</v>
      </c>
      <c r="I202" s="17"/>
      <c r="J202" s="17">
        <v>68</v>
      </c>
      <c r="K202" s="17">
        <v>79</v>
      </c>
      <c r="L202" s="17">
        <v>24</v>
      </c>
      <c r="M202" s="17">
        <v>7</v>
      </c>
      <c r="N202" s="18"/>
      <c r="O202" s="17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6">
        <f t="shared" si="7"/>
        <v>178</v>
      </c>
      <c r="AA202" s="14">
        <v>104.25</v>
      </c>
      <c r="AB202" s="15">
        <f t="shared" si="8"/>
        <v>18556.5</v>
      </c>
    </row>
    <row r="203" spans="2:28" ht="102.75" customHeight="1" x14ac:dyDescent="0.25">
      <c r="B203" s="36">
        <v>19</v>
      </c>
      <c r="C203" s="3"/>
      <c r="D203" s="3" t="s">
        <v>332</v>
      </c>
      <c r="E203" s="4" t="s">
        <v>482</v>
      </c>
      <c r="F203" s="4" t="s">
        <v>502</v>
      </c>
      <c r="G203" s="5" t="s">
        <v>333</v>
      </c>
      <c r="H203" s="32" t="s">
        <v>470</v>
      </c>
      <c r="I203" s="17"/>
      <c r="J203" s="17">
        <v>113</v>
      </c>
      <c r="K203" s="17">
        <v>43</v>
      </c>
      <c r="L203" s="17">
        <v>4</v>
      </c>
      <c r="M203" s="17"/>
      <c r="N203" s="18"/>
      <c r="O203" s="17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6">
        <f t="shared" si="7"/>
        <v>160</v>
      </c>
      <c r="AA203" s="14">
        <v>55.5</v>
      </c>
      <c r="AB203" s="15">
        <f t="shared" si="8"/>
        <v>8880</v>
      </c>
    </row>
    <row r="204" spans="2:28" ht="102.75" customHeight="1" x14ac:dyDescent="0.25">
      <c r="B204" s="36">
        <v>20</v>
      </c>
      <c r="C204" s="3"/>
      <c r="D204" s="3" t="s">
        <v>334</v>
      </c>
      <c r="E204" s="4" t="s">
        <v>482</v>
      </c>
      <c r="F204" s="4" t="s">
        <v>510</v>
      </c>
      <c r="G204" s="5" t="s">
        <v>335</v>
      </c>
      <c r="H204" s="32" t="s">
        <v>470</v>
      </c>
      <c r="I204" s="17"/>
      <c r="J204" s="17"/>
      <c r="K204" s="17"/>
      <c r="L204" s="17"/>
      <c r="M204" s="17"/>
      <c r="N204" s="18"/>
      <c r="O204" s="17">
        <v>143</v>
      </c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6">
        <f t="shared" si="7"/>
        <v>143</v>
      </c>
      <c r="AA204" s="14">
        <v>44.25</v>
      </c>
      <c r="AB204" s="15">
        <f t="shared" si="8"/>
        <v>6327.75</v>
      </c>
    </row>
    <row r="205" spans="2:28" ht="102.75" customHeight="1" x14ac:dyDescent="0.25">
      <c r="B205" s="36">
        <v>21</v>
      </c>
      <c r="C205" s="3"/>
      <c r="D205" s="3" t="s">
        <v>336</v>
      </c>
      <c r="E205" s="4" t="s">
        <v>482</v>
      </c>
      <c r="F205" s="4" t="s">
        <v>502</v>
      </c>
      <c r="G205" s="5" t="s">
        <v>337</v>
      </c>
      <c r="H205" s="32" t="s">
        <v>470</v>
      </c>
      <c r="I205" s="17"/>
      <c r="J205" s="17">
        <v>72</v>
      </c>
      <c r="K205" s="17">
        <v>45</v>
      </c>
      <c r="L205" s="17">
        <v>14</v>
      </c>
      <c r="M205" s="17"/>
      <c r="N205" s="18"/>
      <c r="O205" s="17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6">
        <f t="shared" si="7"/>
        <v>131</v>
      </c>
      <c r="AA205" s="14">
        <v>66.75</v>
      </c>
      <c r="AB205" s="15">
        <f t="shared" si="8"/>
        <v>8744.25</v>
      </c>
    </row>
    <row r="206" spans="2:28" ht="102.75" customHeight="1" x14ac:dyDescent="0.25">
      <c r="B206" s="36">
        <v>22</v>
      </c>
      <c r="C206" s="3"/>
      <c r="D206" s="3" t="s">
        <v>338</v>
      </c>
      <c r="E206" s="4" t="s">
        <v>482</v>
      </c>
      <c r="F206" s="4" t="s">
        <v>502</v>
      </c>
      <c r="G206" s="5" t="s">
        <v>312</v>
      </c>
      <c r="H206" s="32" t="s">
        <v>470</v>
      </c>
      <c r="I206" s="17"/>
      <c r="J206" s="17"/>
      <c r="K206" s="17">
        <v>4</v>
      </c>
      <c r="L206" s="17">
        <v>95</v>
      </c>
      <c r="M206" s="17"/>
      <c r="N206" s="18"/>
      <c r="O206" s="17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6">
        <f t="shared" si="7"/>
        <v>99</v>
      </c>
      <c r="AA206" s="14">
        <v>59.25</v>
      </c>
      <c r="AB206" s="15">
        <f t="shared" si="8"/>
        <v>5865.75</v>
      </c>
    </row>
    <row r="207" spans="2:28" ht="102.75" customHeight="1" x14ac:dyDescent="0.25">
      <c r="B207" s="36">
        <v>23</v>
      </c>
      <c r="C207" s="3"/>
      <c r="D207" s="3" t="s">
        <v>339</v>
      </c>
      <c r="E207" s="4" t="s">
        <v>482</v>
      </c>
      <c r="F207" s="4" t="s">
        <v>502</v>
      </c>
      <c r="G207" s="5" t="s">
        <v>340</v>
      </c>
      <c r="H207" s="32" t="s">
        <v>470</v>
      </c>
      <c r="I207" s="17"/>
      <c r="J207" s="17">
        <v>68</v>
      </c>
      <c r="K207" s="17">
        <v>2</v>
      </c>
      <c r="L207" s="17"/>
      <c r="M207" s="17"/>
      <c r="N207" s="18"/>
      <c r="O207" s="17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6">
        <f t="shared" si="7"/>
        <v>70</v>
      </c>
      <c r="AA207" s="14">
        <v>51.75</v>
      </c>
      <c r="AB207" s="15">
        <f t="shared" si="8"/>
        <v>3622.5</v>
      </c>
    </row>
    <row r="208" spans="2:28" ht="102.75" customHeight="1" x14ac:dyDescent="0.25">
      <c r="B208" s="36">
        <v>24</v>
      </c>
      <c r="C208" s="3"/>
      <c r="D208" s="3" t="s">
        <v>341</v>
      </c>
      <c r="E208" s="4" t="s">
        <v>482</v>
      </c>
      <c r="F208" s="4" t="s">
        <v>506</v>
      </c>
      <c r="G208" s="5" t="s">
        <v>342</v>
      </c>
      <c r="H208" s="32" t="s">
        <v>470</v>
      </c>
      <c r="I208" s="17"/>
      <c r="J208" s="17">
        <v>69</v>
      </c>
      <c r="K208" s="17">
        <v>1</v>
      </c>
      <c r="L208" s="17"/>
      <c r="M208" s="17"/>
      <c r="N208" s="18"/>
      <c r="O208" s="17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6">
        <f t="shared" si="7"/>
        <v>70</v>
      </c>
      <c r="AA208" s="14">
        <v>134.25</v>
      </c>
      <c r="AB208" s="15">
        <f t="shared" si="8"/>
        <v>9397.5</v>
      </c>
    </row>
    <row r="209" spans="2:28" ht="102.75" customHeight="1" x14ac:dyDescent="0.25">
      <c r="B209" s="36">
        <v>25</v>
      </c>
      <c r="C209" s="3"/>
      <c r="D209" s="3" t="s">
        <v>343</v>
      </c>
      <c r="E209" s="4" t="s">
        <v>482</v>
      </c>
      <c r="F209" s="4" t="s">
        <v>506</v>
      </c>
      <c r="G209" s="5" t="s">
        <v>344</v>
      </c>
      <c r="H209" s="32" t="s">
        <v>470</v>
      </c>
      <c r="I209" s="17"/>
      <c r="J209" s="17">
        <v>2</v>
      </c>
      <c r="K209" s="17">
        <v>66</v>
      </c>
      <c r="L209" s="17"/>
      <c r="M209" s="17"/>
      <c r="N209" s="18"/>
      <c r="O209" s="17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6">
        <f t="shared" si="7"/>
        <v>68</v>
      </c>
      <c r="AA209" s="14">
        <v>119.25</v>
      </c>
      <c r="AB209" s="15">
        <f t="shared" si="8"/>
        <v>8109</v>
      </c>
    </row>
    <row r="210" spans="2:28" ht="102.75" customHeight="1" x14ac:dyDescent="0.25">
      <c r="B210" s="36">
        <v>26</v>
      </c>
      <c r="C210" s="3"/>
      <c r="D210" s="3" t="s">
        <v>345</v>
      </c>
      <c r="E210" s="4" t="s">
        <v>482</v>
      </c>
      <c r="F210" s="4" t="s">
        <v>509</v>
      </c>
      <c r="G210" s="5" t="s">
        <v>346</v>
      </c>
      <c r="H210" s="32" t="s">
        <v>470</v>
      </c>
      <c r="I210" s="17"/>
      <c r="J210" s="17">
        <v>58</v>
      </c>
      <c r="K210" s="17">
        <v>3</v>
      </c>
      <c r="L210" s="17">
        <v>1</v>
      </c>
      <c r="M210" s="17"/>
      <c r="N210" s="18"/>
      <c r="O210" s="17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6">
        <f t="shared" si="7"/>
        <v>62</v>
      </c>
      <c r="AA210" s="14">
        <v>36.75</v>
      </c>
      <c r="AB210" s="15">
        <f t="shared" si="8"/>
        <v>2278.5</v>
      </c>
    </row>
    <row r="211" spans="2:28" ht="102.75" customHeight="1" x14ac:dyDescent="0.25">
      <c r="B211" s="36">
        <v>27</v>
      </c>
      <c r="C211" s="3"/>
      <c r="D211" s="3" t="s">
        <v>347</v>
      </c>
      <c r="E211" s="4" t="s">
        <v>482</v>
      </c>
      <c r="F211" s="4" t="s">
        <v>502</v>
      </c>
      <c r="G211" s="5" t="s">
        <v>337</v>
      </c>
      <c r="H211" s="32" t="s">
        <v>470</v>
      </c>
      <c r="I211" s="17"/>
      <c r="J211" s="17">
        <v>49</v>
      </c>
      <c r="K211" s="17">
        <v>1</v>
      </c>
      <c r="L211" s="17"/>
      <c r="M211" s="17"/>
      <c r="N211" s="18"/>
      <c r="O211" s="17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6">
        <f t="shared" si="7"/>
        <v>50</v>
      </c>
      <c r="AA211" s="14">
        <v>66.75</v>
      </c>
      <c r="AB211" s="15">
        <f t="shared" si="8"/>
        <v>3337.5</v>
      </c>
    </row>
    <row r="212" spans="2:28" ht="102.75" customHeight="1" x14ac:dyDescent="0.25">
      <c r="B212" s="36">
        <v>28</v>
      </c>
      <c r="C212" s="3"/>
      <c r="D212" s="3" t="s">
        <v>348</v>
      </c>
      <c r="E212" s="4" t="s">
        <v>482</v>
      </c>
      <c r="F212" s="4" t="s">
        <v>500</v>
      </c>
      <c r="G212" s="5" t="s">
        <v>349</v>
      </c>
      <c r="H212" s="32" t="s">
        <v>470</v>
      </c>
      <c r="I212" s="17"/>
      <c r="J212" s="17">
        <v>34</v>
      </c>
      <c r="K212" s="17">
        <v>12</v>
      </c>
      <c r="L212" s="17">
        <v>1</v>
      </c>
      <c r="M212" s="17"/>
      <c r="N212" s="18"/>
      <c r="O212" s="17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6">
        <f t="shared" si="7"/>
        <v>47</v>
      </c>
      <c r="AA212" s="14">
        <v>66.75</v>
      </c>
      <c r="AB212" s="15">
        <f t="shared" si="8"/>
        <v>3137.25</v>
      </c>
    </row>
    <row r="213" spans="2:28" ht="102.75" customHeight="1" x14ac:dyDescent="0.25">
      <c r="B213" s="36">
        <v>29</v>
      </c>
      <c r="C213" s="3"/>
      <c r="D213" s="3" t="s">
        <v>350</v>
      </c>
      <c r="E213" s="4" t="s">
        <v>482</v>
      </c>
      <c r="F213" s="4" t="s">
        <v>510</v>
      </c>
      <c r="G213" s="5" t="s">
        <v>335</v>
      </c>
      <c r="H213" s="32" t="s">
        <v>470</v>
      </c>
      <c r="I213" s="17"/>
      <c r="J213" s="17">
        <v>28</v>
      </c>
      <c r="K213" s="17">
        <v>3</v>
      </c>
      <c r="L213" s="17">
        <v>3</v>
      </c>
      <c r="M213" s="17"/>
      <c r="N213" s="18"/>
      <c r="O213" s="17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6">
        <f t="shared" si="7"/>
        <v>34</v>
      </c>
      <c r="AA213" s="14">
        <v>44.25</v>
      </c>
      <c r="AB213" s="15">
        <f t="shared" si="8"/>
        <v>1504.5</v>
      </c>
    </row>
    <row r="214" spans="2:28" ht="102.75" customHeight="1" x14ac:dyDescent="0.25">
      <c r="B214" s="36">
        <v>30</v>
      </c>
      <c r="C214" s="3"/>
      <c r="D214" s="3" t="s">
        <v>351</v>
      </c>
      <c r="E214" s="4" t="s">
        <v>482</v>
      </c>
      <c r="F214" s="4" t="s">
        <v>509</v>
      </c>
      <c r="G214" s="5" t="s">
        <v>352</v>
      </c>
      <c r="H214" s="32" t="s">
        <v>470</v>
      </c>
      <c r="I214" s="17"/>
      <c r="J214" s="17"/>
      <c r="K214" s="17"/>
      <c r="L214" s="17"/>
      <c r="M214" s="17"/>
      <c r="N214" s="18"/>
      <c r="O214" s="17">
        <v>33</v>
      </c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6">
        <f t="shared" si="7"/>
        <v>33</v>
      </c>
      <c r="AA214" s="14">
        <v>81.75</v>
      </c>
      <c r="AB214" s="15">
        <f t="shared" si="8"/>
        <v>2697.75</v>
      </c>
    </row>
    <row r="215" spans="2:28" ht="102.75" customHeight="1" x14ac:dyDescent="0.25">
      <c r="B215" s="36">
        <v>31</v>
      </c>
      <c r="C215" s="3"/>
      <c r="D215" s="3" t="s">
        <v>353</v>
      </c>
      <c r="E215" s="4" t="s">
        <v>482</v>
      </c>
      <c r="F215" s="4" t="s">
        <v>500</v>
      </c>
      <c r="G215" s="5" t="s">
        <v>331</v>
      </c>
      <c r="H215" s="32" t="s">
        <v>470</v>
      </c>
      <c r="I215" s="17"/>
      <c r="J215" s="17">
        <v>12</v>
      </c>
      <c r="K215" s="17">
        <v>7</v>
      </c>
      <c r="L215" s="17">
        <v>12</v>
      </c>
      <c r="M215" s="17"/>
      <c r="N215" s="18"/>
      <c r="O215" s="17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6">
        <f t="shared" si="7"/>
        <v>31</v>
      </c>
      <c r="AA215" s="14">
        <v>104.25</v>
      </c>
      <c r="AB215" s="15">
        <f t="shared" si="8"/>
        <v>3231.75</v>
      </c>
    </row>
    <row r="216" spans="2:28" ht="102.75" customHeight="1" x14ac:dyDescent="0.25">
      <c r="B216" s="36">
        <v>32</v>
      </c>
      <c r="C216" s="3"/>
      <c r="D216" s="3" t="s">
        <v>354</v>
      </c>
      <c r="E216" s="4" t="s">
        <v>482</v>
      </c>
      <c r="F216" s="4" t="s">
        <v>503</v>
      </c>
      <c r="G216" s="5" t="s">
        <v>355</v>
      </c>
      <c r="H216" s="32" t="s">
        <v>470</v>
      </c>
      <c r="I216" s="17"/>
      <c r="J216" s="17">
        <v>7</v>
      </c>
      <c r="K216" s="17">
        <v>12</v>
      </c>
      <c r="L216" s="17">
        <v>10</v>
      </c>
      <c r="M216" s="17"/>
      <c r="N216" s="18"/>
      <c r="O216" s="17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6">
        <f t="shared" si="7"/>
        <v>29</v>
      </c>
      <c r="AA216" s="14">
        <v>111.75</v>
      </c>
      <c r="AB216" s="15">
        <f t="shared" si="8"/>
        <v>3240.75</v>
      </c>
    </row>
    <row r="217" spans="2:28" ht="102.75" customHeight="1" x14ac:dyDescent="0.25">
      <c r="B217" s="36">
        <v>33</v>
      </c>
      <c r="C217" s="3"/>
      <c r="D217" s="3" t="s">
        <v>356</v>
      </c>
      <c r="E217" s="4" t="s">
        <v>482</v>
      </c>
      <c r="F217" s="4" t="s">
        <v>502</v>
      </c>
      <c r="G217" s="5" t="s">
        <v>357</v>
      </c>
      <c r="H217" s="32" t="s">
        <v>470</v>
      </c>
      <c r="I217" s="17"/>
      <c r="J217" s="17">
        <v>19</v>
      </c>
      <c r="K217" s="17"/>
      <c r="L217" s="17">
        <v>2</v>
      </c>
      <c r="M217" s="17">
        <v>1</v>
      </c>
      <c r="N217" s="18"/>
      <c r="O217" s="17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6">
        <f t="shared" si="7"/>
        <v>22</v>
      </c>
      <c r="AA217" s="14">
        <v>74.25</v>
      </c>
      <c r="AB217" s="15">
        <f t="shared" si="8"/>
        <v>1633.5</v>
      </c>
    </row>
    <row r="218" spans="2:28" ht="102.75" customHeight="1" x14ac:dyDescent="0.25">
      <c r="B218" s="36">
        <v>34</v>
      </c>
      <c r="C218" s="3"/>
      <c r="D218" s="3" t="s">
        <v>358</v>
      </c>
      <c r="E218" s="4" t="s">
        <v>482</v>
      </c>
      <c r="F218" s="4" t="s">
        <v>500</v>
      </c>
      <c r="G218" s="5" t="s">
        <v>349</v>
      </c>
      <c r="H218" s="32" t="s">
        <v>470</v>
      </c>
      <c r="I218" s="17"/>
      <c r="J218" s="17">
        <v>4</v>
      </c>
      <c r="K218" s="17">
        <v>7</v>
      </c>
      <c r="L218" s="17">
        <v>3</v>
      </c>
      <c r="M218" s="17"/>
      <c r="N218" s="18"/>
      <c r="O218" s="17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6">
        <f t="shared" si="7"/>
        <v>14</v>
      </c>
      <c r="AA218" s="14">
        <v>66.75</v>
      </c>
      <c r="AB218" s="15">
        <f t="shared" si="8"/>
        <v>934.5</v>
      </c>
    </row>
    <row r="219" spans="2:28" ht="102.75" customHeight="1" x14ac:dyDescent="0.25">
      <c r="B219" s="36">
        <v>35</v>
      </c>
      <c r="C219" s="3"/>
      <c r="D219" s="3" t="s">
        <v>359</v>
      </c>
      <c r="E219" s="4" t="s">
        <v>482</v>
      </c>
      <c r="F219" s="4" t="s">
        <v>499</v>
      </c>
      <c r="G219" s="5" t="s">
        <v>360</v>
      </c>
      <c r="H219" s="32" t="s">
        <v>470</v>
      </c>
      <c r="I219" s="17"/>
      <c r="J219" s="17"/>
      <c r="K219" s="17"/>
      <c r="L219" s="17"/>
      <c r="M219" s="17"/>
      <c r="N219" s="18"/>
      <c r="O219" s="17">
        <v>4</v>
      </c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6">
        <f t="shared" si="7"/>
        <v>4</v>
      </c>
      <c r="AA219" s="14">
        <v>29.25</v>
      </c>
      <c r="AB219" s="15">
        <f t="shared" si="8"/>
        <v>117</v>
      </c>
    </row>
    <row r="220" spans="2:28" ht="102.75" customHeight="1" x14ac:dyDescent="0.25">
      <c r="B220" s="36">
        <v>36</v>
      </c>
      <c r="C220" s="3"/>
      <c r="D220" s="3" t="s">
        <v>361</v>
      </c>
      <c r="E220" s="4" t="s">
        <v>482</v>
      </c>
      <c r="F220" s="4" t="s">
        <v>500</v>
      </c>
      <c r="G220" s="5" t="s">
        <v>362</v>
      </c>
      <c r="H220" s="32" t="s">
        <v>470</v>
      </c>
      <c r="I220" s="17"/>
      <c r="J220" s="17"/>
      <c r="K220" s="17">
        <v>2</v>
      </c>
      <c r="L220" s="17">
        <v>2</v>
      </c>
      <c r="M220" s="17"/>
      <c r="N220" s="18"/>
      <c r="O220" s="17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6">
        <f t="shared" si="7"/>
        <v>4</v>
      </c>
      <c r="AA220" s="14">
        <v>59.25</v>
      </c>
      <c r="AB220" s="15">
        <f t="shared" si="8"/>
        <v>237</v>
      </c>
    </row>
    <row r="221" spans="2:28" ht="102.75" customHeight="1" x14ac:dyDescent="0.25">
      <c r="B221" s="36">
        <v>37</v>
      </c>
      <c r="C221" s="3"/>
      <c r="D221" s="3" t="s">
        <v>363</v>
      </c>
      <c r="E221" s="4" t="s">
        <v>482</v>
      </c>
      <c r="F221" s="4" t="s">
        <v>504</v>
      </c>
      <c r="G221" s="5" t="s">
        <v>364</v>
      </c>
      <c r="H221" s="32" t="s">
        <v>470</v>
      </c>
      <c r="I221" s="17"/>
      <c r="J221" s="17"/>
      <c r="K221" s="17"/>
      <c r="L221" s="17"/>
      <c r="M221" s="17"/>
      <c r="N221" s="18"/>
      <c r="O221" s="17">
        <v>4</v>
      </c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6">
        <f t="shared" si="7"/>
        <v>4</v>
      </c>
      <c r="AA221" s="14">
        <v>51.75</v>
      </c>
      <c r="AB221" s="15">
        <f t="shared" si="8"/>
        <v>207</v>
      </c>
    </row>
    <row r="222" spans="2:28" ht="102.75" customHeight="1" x14ac:dyDescent="0.25">
      <c r="B222" s="36">
        <v>38</v>
      </c>
      <c r="C222" s="3"/>
      <c r="D222" s="3" t="s">
        <v>365</v>
      </c>
      <c r="E222" s="4" t="s">
        <v>482</v>
      </c>
      <c r="F222" s="4" t="s">
        <v>505</v>
      </c>
      <c r="G222" s="5" t="s">
        <v>366</v>
      </c>
      <c r="H222" s="32" t="s">
        <v>470</v>
      </c>
      <c r="I222" s="17"/>
      <c r="J222" s="17"/>
      <c r="K222" s="17"/>
      <c r="L222" s="17"/>
      <c r="M222" s="17"/>
      <c r="N222" s="18"/>
      <c r="O222" s="17">
        <v>4</v>
      </c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6">
        <f t="shared" si="7"/>
        <v>4</v>
      </c>
      <c r="AA222" s="14">
        <v>78</v>
      </c>
      <c r="AB222" s="15">
        <f t="shared" si="8"/>
        <v>312</v>
      </c>
    </row>
    <row r="223" spans="2:28" ht="102.75" customHeight="1" x14ac:dyDescent="0.25">
      <c r="B223" s="36">
        <v>39</v>
      </c>
      <c r="C223" s="3"/>
      <c r="D223" s="3" t="s">
        <v>367</v>
      </c>
      <c r="E223" s="4" t="s">
        <v>482</v>
      </c>
      <c r="F223" s="4" t="s">
        <v>504</v>
      </c>
      <c r="G223" s="5" t="s">
        <v>368</v>
      </c>
      <c r="H223" s="32" t="s">
        <v>470</v>
      </c>
      <c r="I223" s="17"/>
      <c r="J223" s="17">
        <v>3</v>
      </c>
      <c r="K223" s="17"/>
      <c r="L223" s="17"/>
      <c r="M223" s="17"/>
      <c r="N223" s="18"/>
      <c r="O223" s="17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6">
        <f t="shared" si="7"/>
        <v>3</v>
      </c>
      <c r="AA223" s="14">
        <v>36.75</v>
      </c>
      <c r="AB223" s="15">
        <f t="shared" si="8"/>
        <v>110.25</v>
      </c>
    </row>
    <row r="224" spans="2:28" ht="102.75" customHeight="1" x14ac:dyDescent="0.25">
      <c r="B224" s="36">
        <v>40</v>
      </c>
      <c r="C224" s="3"/>
      <c r="D224" s="3" t="s">
        <v>369</v>
      </c>
      <c r="E224" s="4" t="s">
        <v>482</v>
      </c>
      <c r="F224" s="4" t="s">
        <v>500</v>
      </c>
      <c r="G224" s="5" t="s">
        <v>370</v>
      </c>
      <c r="H224" s="32" t="s">
        <v>470</v>
      </c>
      <c r="I224" s="17"/>
      <c r="J224" s="17"/>
      <c r="K224" s="17"/>
      <c r="L224" s="17"/>
      <c r="M224" s="17"/>
      <c r="N224" s="18"/>
      <c r="O224" s="17">
        <v>3</v>
      </c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6">
        <f t="shared" si="7"/>
        <v>3</v>
      </c>
      <c r="AA224" s="14">
        <v>104.25</v>
      </c>
      <c r="AB224" s="15">
        <f t="shared" si="8"/>
        <v>312.75</v>
      </c>
    </row>
    <row r="225" spans="2:28" ht="102.75" customHeight="1" x14ac:dyDescent="0.25">
      <c r="B225" s="36">
        <v>41</v>
      </c>
      <c r="C225" s="3"/>
      <c r="D225" s="3" t="s">
        <v>371</v>
      </c>
      <c r="E225" s="4" t="s">
        <v>482</v>
      </c>
      <c r="F225" s="4" t="s">
        <v>502</v>
      </c>
      <c r="G225" s="5" t="s">
        <v>340</v>
      </c>
      <c r="H225" s="32" t="s">
        <v>470</v>
      </c>
      <c r="I225" s="17"/>
      <c r="J225" s="17"/>
      <c r="K225" s="17">
        <v>1</v>
      </c>
      <c r="L225" s="17">
        <v>1</v>
      </c>
      <c r="M225" s="17"/>
      <c r="N225" s="18"/>
      <c r="O225" s="17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6">
        <f t="shared" si="7"/>
        <v>2</v>
      </c>
      <c r="AA225" s="14">
        <v>51.75</v>
      </c>
      <c r="AB225" s="15">
        <f t="shared" si="8"/>
        <v>103.5</v>
      </c>
    </row>
    <row r="226" spans="2:28" ht="102.75" customHeight="1" x14ac:dyDescent="0.25">
      <c r="B226" s="36">
        <v>42</v>
      </c>
      <c r="C226" s="3"/>
      <c r="D226" s="3" t="s">
        <v>372</v>
      </c>
      <c r="E226" s="4" t="s">
        <v>482</v>
      </c>
      <c r="F226" s="4" t="s">
        <v>501</v>
      </c>
      <c r="G226" s="5" t="s">
        <v>373</v>
      </c>
      <c r="H226" s="32" t="s">
        <v>470</v>
      </c>
      <c r="I226" s="17"/>
      <c r="J226" s="17"/>
      <c r="K226" s="17"/>
      <c r="L226" s="17"/>
      <c r="M226" s="17"/>
      <c r="N226" s="18"/>
      <c r="O226" s="17">
        <v>1</v>
      </c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6">
        <f t="shared" si="7"/>
        <v>1</v>
      </c>
      <c r="AA226" s="14">
        <v>33</v>
      </c>
      <c r="AB226" s="15">
        <f t="shared" si="8"/>
        <v>33</v>
      </c>
    </row>
    <row r="227" spans="2:28" ht="102.75" customHeight="1" x14ac:dyDescent="0.25">
      <c r="B227" s="36">
        <v>43</v>
      </c>
      <c r="C227" s="3"/>
      <c r="D227" s="3" t="s">
        <v>374</v>
      </c>
      <c r="E227" s="4" t="s">
        <v>482</v>
      </c>
      <c r="F227" s="4" t="s">
        <v>499</v>
      </c>
      <c r="G227" s="5" t="s">
        <v>375</v>
      </c>
      <c r="H227" s="32" t="s">
        <v>470</v>
      </c>
      <c r="I227" s="17"/>
      <c r="J227" s="17"/>
      <c r="K227" s="17"/>
      <c r="L227" s="17"/>
      <c r="M227" s="17"/>
      <c r="N227" s="18"/>
      <c r="O227" s="17">
        <v>1</v>
      </c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6">
        <f t="shared" si="7"/>
        <v>1</v>
      </c>
      <c r="AA227" s="14">
        <v>29.25</v>
      </c>
      <c r="AB227" s="15">
        <f t="shared" si="8"/>
        <v>29.25</v>
      </c>
    </row>
    <row r="228" spans="2:28" ht="102.75" customHeight="1" x14ac:dyDescent="0.25">
      <c r="B228" s="36">
        <v>44</v>
      </c>
      <c r="C228" s="3"/>
      <c r="D228" s="3" t="s">
        <v>376</v>
      </c>
      <c r="E228" s="4" t="s">
        <v>482</v>
      </c>
      <c r="F228" s="4" t="s">
        <v>500</v>
      </c>
      <c r="G228" s="5" t="s">
        <v>377</v>
      </c>
      <c r="H228" s="32" t="s">
        <v>470</v>
      </c>
      <c r="I228" s="17"/>
      <c r="J228" s="17"/>
      <c r="K228" s="17"/>
      <c r="L228" s="17"/>
      <c r="M228" s="17"/>
      <c r="N228" s="18"/>
      <c r="O228" s="17">
        <v>1</v>
      </c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6">
        <f t="shared" si="7"/>
        <v>1</v>
      </c>
      <c r="AA228" s="14">
        <v>63</v>
      </c>
      <c r="AB228" s="15">
        <f t="shared" si="8"/>
        <v>63</v>
      </c>
    </row>
    <row r="229" spans="2:28" ht="102.75" customHeight="1" x14ac:dyDescent="0.25">
      <c r="B229" s="36">
        <v>45</v>
      </c>
      <c r="C229" s="3"/>
      <c r="D229" s="3" t="s">
        <v>378</v>
      </c>
      <c r="E229" s="4" t="s">
        <v>482</v>
      </c>
      <c r="F229" s="4" t="s">
        <v>499</v>
      </c>
      <c r="G229" s="5" t="s">
        <v>379</v>
      </c>
      <c r="H229" s="32" t="s">
        <v>470</v>
      </c>
      <c r="I229" s="17"/>
      <c r="J229" s="17"/>
      <c r="K229" s="17"/>
      <c r="L229" s="17"/>
      <c r="M229" s="17"/>
      <c r="N229" s="18"/>
      <c r="O229" s="17">
        <v>1</v>
      </c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6">
        <f t="shared" si="7"/>
        <v>1</v>
      </c>
      <c r="AA229" s="14">
        <v>40.5</v>
      </c>
      <c r="AB229" s="15">
        <f t="shared" si="8"/>
        <v>40.5</v>
      </c>
    </row>
    <row r="230" spans="2:28" ht="102.75" customHeight="1" x14ac:dyDescent="0.25">
      <c r="B230" s="36">
        <v>46</v>
      </c>
      <c r="C230" s="3"/>
      <c r="D230" s="3" t="s">
        <v>380</v>
      </c>
      <c r="E230" s="4" t="s">
        <v>482</v>
      </c>
      <c r="F230" s="4" t="s">
        <v>500</v>
      </c>
      <c r="G230" s="5" t="s">
        <v>321</v>
      </c>
      <c r="H230" s="32" t="s">
        <v>470</v>
      </c>
      <c r="I230" s="17"/>
      <c r="J230" s="17"/>
      <c r="K230" s="17"/>
      <c r="L230" s="17">
        <v>1</v>
      </c>
      <c r="M230" s="17"/>
      <c r="N230" s="18"/>
      <c r="O230" s="17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6">
        <f t="shared" si="7"/>
        <v>1</v>
      </c>
      <c r="AA230" s="14">
        <v>66.75</v>
      </c>
      <c r="AB230" s="15">
        <f t="shared" si="8"/>
        <v>66.75</v>
      </c>
    </row>
    <row r="231" spans="2:28" ht="102.75" customHeight="1" x14ac:dyDescent="0.25">
      <c r="B231" s="36">
        <v>1</v>
      </c>
      <c r="C231" s="3"/>
      <c r="D231" s="3" t="s">
        <v>381</v>
      </c>
      <c r="E231" s="4" t="s">
        <v>484</v>
      </c>
      <c r="F231" s="4" t="s">
        <v>503</v>
      </c>
      <c r="G231" s="5" t="s">
        <v>382</v>
      </c>
      <c r="H231" s="33" t="s">
        <v>471</v>
      </c>
      <c r="I231" s="18">
        <v>327</v>
      </c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6">
        <f t="shared" si="7"/>
        <v>327</v>
      </c>
      <c r="AA231" s="14">
        <v>40.5</v>
      </c>
      <c r="AB231" s="15">
        <f t="shared" si="8"/>
        <v>13243.5</v>
      </c>
    </row>
    <row r="232" spans="2:28" ht="102.75" customHeight="1" x14ac:dyDescent="0.25">
      <c r="B232" s="36">
        <v>1</v>
      </c>
      <c r="C232" s="3"/>
      <c r="D232" s="3" t="s">
        <v>386</v>
      </c>
      <c r="E232" s="4" t="s">
        <v>483</v>
      </c>
      <c r="F232" s="4" t="s">
        <v>497</v>
      </c>
      <c r="G232" s="5" t="s">
        <v>387</v>
      </c>
      <c r="H232" s="34" t="s">
        <v>472</v>
      </c>
      <c r="I232" s="17"/>
      <c r="J232" s="17">
        <v>540</v>
      </c>
      <c r="K232" s="17"/>
      <c r="L232" s="17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6">
        <f t="shared" si="7"/>
        <v>540</v>
      </c>
      <c r="AA232" s="14">
        <v>29.25</v>
      </c>
      <c r="AB232" s="15">
        <f t="shared" si="8"/>
        <v>15795</v>
      </c>
    </row>
    <row r="233" spans="2:28" ht="102.75" customHeight="1" x14ac:dyDescent="0.25">
      <c r="B233" s="36">
        <v>2</v>
      </c>
      <c r="C233" s="3"/>
      <c r="D233" s="3" t="s">
        <v>388</v>
      </c>
      <c r="E233" s="4" t="s">
        <v>483</v>
      </c>
      <c r="F233" s="4" t="s">
        <v>493</v>
      </c>
      <c r="G233" s="5" t="s">
        <v>387</v>
      </c>
      <c r="H233" s="34" t="s">
        <v>472</v>
      </c>
      <c r="I233" s="17"/>
      <c r="J233" s="17">
        <v>202</v>
      </c>
      <c r="K233" s="17"/>
      <c r="L233" s="17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6">
        <f t="shared" si="7"/>
        <v>202</v>
      </c>
      <c r="AA233" s="14">
        <v>29.25</v>
      </c>
      <c r="AB233" s="15">
        <f t="shared" si="8"/>
        <v>5908.5</v>
      </c>
    </row>
    <row r="234" spans="2:28" ht="102.75" customHeight="1" x14ac:dyDescent="0.25">
      <c r="B234" s="36">
        <v>3</v>
      </c>
      <c r="C234" s="3"/>
      <c r="D234" s="3" t="s">
        <v>389</v>
      </c>
      <c r="E234" s="4" t="s">
        <v>485</v>
      </c>
      <c r="F234" s="4" t="s">
        <v>494</v>
      </c>
      <c r="G234" s="5" t="s">
        <v>390</v>
      </c>
      <c r="H234" s="34" t="s">
        <v>472</v>
      </c>
      <c r="I234" s="17"/>
      <c r="J234" s="17"/>
      <c r="K234" s="17"/>
      <c r="L234" s="17">
        <v>21</v>
      </c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6">
        <f t="shared" si="7"/>
        <v>21</v>
      </c>
      <c r="AA234" s="14">
        <v>7.4249999999999998</v>
      </c>
      <c r="AB234" s="15">
        <f t="shared" si="8"/>
        <v>155.92499999999998</v>
      </c>
    </row>
    <row r="235" spans="2:28" ht="102.75" customHeight="1" x14ac:dyDescent="0.25">
      <c r="B235" s="36">
        <v>4</v>
      </c>
      <c r="C235" s="3"/>
      <c r="D235" s="3" t="s">
        <v>391</v>
      </c>
      <c r="E235" s="4" t="s">
        <v>483</v>
      </c>
      <c r="F235" s="4" t="s">
        <v>497</v>
      </c>
      <c r="G235" s="5" t="s">
        <v>392</v>
      </c>
      <c r="H235" s="34" t="s">
        <v>472</v>
      </c>
      <c r="I235" s="17"/>
      <c r="J235" s="17">
        <v>6</v>
      </c>
      <c r="K235" s="17"/>
      <c r="L235" s="17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6">
        <f t="shared" si="7"/>
        <v>6</v>
      </c>
      <c r="AA235" s="14">
        <v>44.25</v>
      </c>
      <c r="AB235" s="15">
        <f t="shared" si="8"/>
        <v>265.5</v>
      </c>
    </row>
    <row r="236" spans="2:28" ht="102.75" customHeight="1" x14ac:dyDescent="0.25">
      <c r="B236" s="36">
        <v>5</v>
      </c>
      <c r="C236" s="3"/>
      <c r="D236" s="3" t="s">
        <v>393</v>
      </c>
      <c r="E236" s="4" t="s">
        <v>483</v>
      </c>
      <c r="F236" s="4" t="s">
        <v>496</v>
      </c>
      <c r="G236" s="5" t="s">
        <v>394</v>
      </c>
      <c r="H236" s="34" t="s">
        <v>472</v>
      </c>
      <c r="I236" s="17"/>
      <c r="J236" s="17"/>
      <c r="K236" s="17"/>
      <c r="L236" s="17">
        <v>3</v>
      </c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6">
        <f t="shared" si="7"/>
        <v>3</v>
      </c>
      <c r="AA236" s="14">
        <v>51.75</v>
      </c>
      <c r="AB236" s="15">
        <f t="shared" si="8"/>
        <v>155.25</v>
      </c>
    </row>
    <row r="237" spans="2:28" ht="102.75" customHeight="1" x14ac:dyDescent="0.25">
      <c r="B237" s="36">
        <v>6</v>
      </c>
      <c r="C237" s="3"/>
      <c r="D237" s="3" t="s">
        <v>395</v>
      </c>
      <c r="E237" s="4" t="s">
        <v>483</v>
      </c>
      <c r="F237" s="4" t="s">
        <v>498</v>
      </c>
      <c r="G237" s="5" t="s">
        <v>396</v>
      </c>
      <c r="H237" s="34" t="s">
        <v>472</v>
      </c>
      <c r="I237" s="17"/>
      <c r="J237" s="17"/>
      <c r="K237" s="17"/>
      <c r="L237" s="17">
        <v>2</v>
      </c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6">
        <f t="shared" si="7"/>
        <v>2</v>
      </c>
      <c r="AA237" s="14">
        <v>29.25</v>
      </c>
      <c r="AB237" s="15">
        <f t="shared" si="8"/>
        <v>58.5</v>
      </c>
    </row>
    <row r="238" spans="2:28" ht="102.75" customHeight="1" x14ac:dyDescent="0.25">
      <c r="B238" s="36">
        <v>7</v>
      </c>
      <c r="C238" s="3"/>
      <c r="D238" s="3" t="s">
        <v>397</v>
      </c>
      <c r="E238" s="4" t="s">
        <v>483</v>
      </c>
      <c r="F238" s="4" t="s">
        <v>498</v>
      </c>
      <c r="G238" s="5" t="s">
        <v>398</v>
      </c>
      <c r="H238" s="34" t="s">
        <v>472</v>
      </c>
      <c r="I238" s="17"/>
      <c r="J238" s="17"/>
      <c r="K238" s="17"/>
      <c r="L238" s="17">
        <v>2</v>
      </c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6">
        <f t="shared" si="7"/>
        <v>2</v>
      </c>
      <c r="AA238" s="14">
        <v>14.25</v>
      </c>
      <c r="AB238" s="15">
        <f t="shared" si="8"/>
        <v>28.5</v>
      </c>
    </row>
    <row r="239" spans="2:28" ht="102.75" customHeight="1" x14ac:dyDescent="0.25">
      <c r="B239" s="36">
        <v>8</v>
      </c>
      <c r="C239" s="3"/>
      <c r="D239" s="3" t="s">
        <v>399</v>
      </c>
      <c r="E239" s="4" t="s">
        <v>483</v>
      </c>
      <c r="F239" s="4" t="s">
        <v>495</v>
      </c>
      <c r="G239" s="5" t="s">
        <v>400</v>
      </c>
      <c r="H239" s="34" t="s">
        <v>472</v>
      </c>
      <c r="I239" s="17">
        <v>2</v>
      </c>
      <c r="J239" s="17"/>
      <c r="K239" s="17"/>
      <c r="L239" s="17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6">
        <f t="shared" si="7"/>
        <v>2</v>
      </c>
      <c r="AA239" s="14">
        <v>14.25</v>
      </c>
      <c r="AB239" s="15">
        <f t="shared" si="8"/>
        <v>28.5</v>
      </c>
    </row>
    <row r="240" spans="2:28" ht="102.75" customHeight="1" x14ac:dyDescent="0.25">
      <c r="B240" s="36">
        <v>9</v>
      </c>
      <c r="C240" s="3"/>
      <c r="D240" s="3" t="s">
        <v>401</v>
      </c>
      <c r="E240" s="4" t="s">
        <v>483</v>
      </c>
      <c r="F240" s="4" t="s">
        <v>493</v>
      </c>
      <c r="G240" s="5" t="s">
        <v>402</v>
      </c>
      <c r="H240" s="34" t="s">
        <v>472</v>
      </c>
      <c r="I240" s="17"/>
      <c r="J240" s="17"/>
      <c r="K240" s="17"/>
      <c r="L240" s="17">
        <v>1</v>
      </c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6">
        <f t="shared" si="7"/>
        <v>1</v>
      </c>
      <c r="AA240" s="14">
        <v>29.25</v>
      </c>
      <c r="AB240" s="15">
        <f t="shared" si="8"/>
        <v>29.25</v>
      </c>
    </row>
    <row r="241" spans="2:28" ht="102.75" customHeight="1" x14ac:dyDescent="0.25">
      <c r="B241" s="36">
        <v>10</v>
      </c>
      <c r="C241" s="3"/>
      <c r="D241" s="3" t="s">
        <v>403</v>
      </c>
      <c r="E241" s="4" t="s">
        <v>483</v>
      </c>
      <c r="F241" s="4" t="s">
        <v>493</v>
      </c>
      <c r="G241" s="5" t="s">
        <v>404</v>
      </c>
      <c r="H241" s="34" t="s">
        <v>472</v>
      </c>
      <c r="I241" s="17"/>
      <c r="J241" s="17"/>
      <c r="K241" s="17"/>
      <c r="L241" s="17">
        <v>1</v>
      </c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6">
        <f t="shared" si="7"/>
        <v>1</v>
      </c>
      <c r="AA241" s="14">
        <v>36.75</v>
      </c>
      <c r="AB241" s="15">
        <f t="shared" si="8"/>
        <v>36.75</v>
      </c>
    </row>
    <row r="242" spans="2:28" ht="102.75" customHeight="1" x14ac:dyDescent="0.25">
      <c r="B242" s="36">
        <v>11</v>
      </c>
      <c r="C242" s="3"/>
      <c r="D242" s="3" t="s">
        <v>405</v>
      </c>
      <c r="E242" s="4" t="s">
        <v>485</v>
      </c>
      <c r="F242" s="4" t="s">
        <v>494</v>
      </c>
      <c r="G242" s="5" t="s">
        <v>406</v>
      </c>
      <c r="H242" s="34" t="s">
        <v>472</v>
      </c>
      <c r="I242" s="17"/>
      <c r="J242" s="17"/>
      <c r="K242" s="17">
        <v>1</v>
      </c>
      <c r="L242" s="17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6">
        <f t="shared" si="7"/>
        <v>1</v>
      </c>
      <c r="AA242" s="14">
        <v>3.6750000000000003</v>
      </c>
      <c r="AB242" s="15">
        <f t="shared" si="8"/>
        <v>3.6750000000000003</v>
      </c>
    </row>
    <row r="243" spans="2:28" ht="102.75" customHeight="1" x14ac:dyDescent="0.25">
      <c r="B243" s="36">
        <v>1</v>
      </c>
      <c r="C243" s="3"/>
      <c r="D243" s="3" t="s">
        <v>407</v>
      </c>
      <c r="E243" s="4" t="s">
        <v>486</v>
      </c>
      <c r="F243" s="6" t="s">
        <v>492</v>
      </c>
      <c r="G243" s="7" t="s">
        <v>408</v>
      </c>
      <c r="H243" s="35" t="s">
        <v>473</v>
      </c>
      <c r="I243" s="17">
        <v>135</v>
      </c>
      <c r="J243" s="17">
        <v>110</v>
      </c>
      <c r="K243" s="17"/>
      <c r="L243" s="17"/>
      <c r="M243" s="17"/>
      <c r="N243" s="17"/>
      <c r="O243" s="17"/>
      <c r="P243" s="17"/>
      <c r="Q243" s="17"/>
      <c r="R243" s="17"/>
      <c r="S243" s="17">
        <v>1</v>
      </c>
      <c r="T243" s="17"/>
      <c r="U243" s="17"/>
      <c r="V243" s="17"/>
      <c r="W243" s="17"/>
      <c r="X243" s="17"/>
      <c r="Y243" s="17"/>
      <c r="Z243" s="16">
        <f t="shared" si="7"/>
        <v>246</v>
      </c>
      <c r="AA243" s="14">
        <v>74.25</v>
      </c>
      <c r="AB243" s="15">
        <f t="shared" si="8"/>
        <v>18265.5</v>
      </c>
    </row>
    <row r="244" spans="2:28" ht="102.75" customHeight="1" x14ac:dyDescent="0.25">
      <c r="B244" s="36">
        <v>2</v>
      </c>
      <c r="C244" s="3"/>
      <c r="D244" s="3" t="s">
        <v>409</v>
      </c>
      <c r="E244" s="4" t="s">
        <v>486</v>
      </c>
      <c r="F244" s="6" t="s">
        <v>492</v>
      </c>
      <c r="G244" s="7" t="s">
        <v>410</v>
      </c>
      <c r="H244" s="35" t="s">
        <v>473</v>
      </c>
      <c r="I244" s="17">
        <v>18</v>
      </c>
      <c r="J244" s="17">
        <v>25</v>
      </c>
      <c r="K244" s="17">
        <v>53</v>
      </c>
      <c r="L244" s="17">
        <v>12</v>
      </c>
      <c r="M244" s="17">
        <v>12</v>
      </c>
      <c r="N244" s="17">
        <v>3</v>
      </c>
      <c r="O244" s="17">
        <v>7</v>
      </c>
      <c r="P244" s="17">
        <v>8</v>
      </c>
      <c r="Q244" s="17">
        <v>2</v>
      </c>
      <c r="R244" s="17"/>
      <c r="S244" s="17"/>
      <c r="T244" s="17"/>
      <c r="U244" s="17"/>
      <c r="V244" s="17"/>
      <c r="W244" s="17"/>
      <c r="X244" s="17"/>
      <c r="Y244" s="17"/>
      <c r="Z244" s="16">
        <f t="shared" si="7"/>
        <v>140</v>
      </c>
      <c r="AA244" s="14">
        <v>55.5</v>
      </c>
      <c r="AB244" s="15">
        <f t="shared" si="8"/>
        <v>7770</v>
      </c>
    </row>
    <row r="245" spans="2:28" ht="102.75" customHeight="1" x14ac:dyDescent="0.25">
      <c r="B245" s="36">
        <v>3</v>
      </c>
      <c r="C245" s="3"/>
      <c r="D245" s="3" t="s">
        <v>411</v>
      </c>
      <c r="E245" s="4" t="s">
        <v>486</v>
      </c>
      <c r="F245" s="6" t="s">
        <v>492</v>
      </c>
      <c r="G245" s="7" t="s">
        <v>412</v>
      </c>
      <c r="H245" s="35" t="s">
        <v>473</v>
      </c>
      <c r="I245" s="17"/>
      <c r="J245" s="17"/>
      <c r="K245" s="17"/>
      <c r="L245" s="17"/>
      <c r="M245" s="17"/>
      <c r="N245" s="17"/>
      <c r="O245" s="17">
        <v>14</v>
      </c>
      <c r="P245" s="17">
        <v>13</v>
      </c>
      <c r="Q245" s="17">
        <v>31</v>
      </c>
      <c r="R245" s="17">
        <v>23</v>
      </c>
      <c r="S245" s="17">
        <v>22</v>
      </c>
      <c r="T245" s="17">
        <v>8</v>
      </c>
      <c r="U245" s="17">
        <v>3</v>
      </c>
      <c r="V245" s="17"/>
      <c r="W245" s="17"/>
      <c r="X245" s="17"/>
      <c r="Y245" s="17"/>
      <c r="Z245" s="16">
        <f t="shared" si="7"/>
        <v>114</v>
      </c>
      <c r="AA245" s="14">
        <v>96.75</v>
      </c>
      <c r="AB245" s="15">
        <f t="shared" si="8"/>
        <v>11029.5</v>
      </c>
    </row>
    <row r="246" spans="2:28" ht="102.75" customHeight="1" x14ac:dyDescent="0.25">
      <c r="B246" s="36">
        <v>4</v>
      </c>
      <c r="C246" s="3"/>
      <c r="D246" s="3" t="s">
        <v>413</v>
      </c>
      <c r="E246" s="4" t="s">
        <v>486</v>
      </c>
      <c r="F246" s="6" t="s">
        <v>492</v>
      </c>
      <c r="G246" s="7" t="s">
        <v>414</v>
      </c>
      <c r="H246" s="35" t="s">
        <v>473</v>
      </c>
      <c r="I246" s="17">
        <v>40</v>
      </c>
      <c r="J246" s="17">
        <v>11</v>
      </c>
      <c r="K246" s="17">
        <v>11</v>
      </c>
      <c r="L246" s="17">
        <v>1</v>
      </c>
      <c r="M246" s="17">
        <v>2</v>
      </c>
      <c r="N246" s="17">
        <v>4</v>
      </c>
      <c r="O246" s="17">
        <v>6</v>
      </c>
      <c r="P246" s="17">
        <v>4</v>
      </c>
      <c r="Q246" s="17">
        <v>4</v>
      </c>
      <c r="R246" s="17">
        <v>2</v>
      </c>
      <c r="S246" s="17">
        <v>2</v>
      </c>
      <c r="T246" s="17">
        <v>2</v>
      </c>
      <c r="U246" s="17">
        <v>2</v>
      </c>
      <c r="V246" s="17"/>
      <c r="W246" s="17"/>
      <c r="X246" s="17"/>
      <c r="Y246" s="17"/>
      <c r="Z246" s="16">
        <f t="shared" si="7"/>
        <v>91</v>
      </c>
      <c r="AA246" s="14">
        <v>59.25</v>
      </c>
      <c r="AB246" s="15">
        <f t="shared" si="8"/>
        <v>5391.75</v>
      </c>
    </row>
    <row r="247" spans="2:28" ht="102.75" customHeight="1" x14ac:dyDescent="0.25">
      <c r="B247" s="36">
        <v>5</v>
      </c>
      <c r="C247" s="3"/>
      <c r="D247" s="3" t="s">
        <v>415</v>
      </c>
      <c r="E247" s="4" t="s">
        <v>486</v>
      </c>
      <c r="F247" s="6" t="s">
        <v>492</v>
      </c>
      <c r="G247" s="7" t="s">
        <v>408</v>
      </c>
      <c r="H247" s="35" t="s">
        <v>473</v>
      </c>
      <c r="I247" s="17">
        <v>40</v>
      </c>
      <c r="J247" s="17">
        <v>41</v>
      </c>
      <c r="K247" s="17">
        <v>1</v>
      </c>
      <c r="L247" s="17">
        <v>1</v>
      </c>
      <c r="M247" s="17"/>
      <c r="N247" s="17">
        <v>1</v>
      </c>
      <c r="O247" s="17">
        <v>1</v>
      </c>
      <c r="P247" s="17">
        <v>1</v>
      </c>
      <c r="Q247" s="17"/>
      <c r="R247" s="17"/>
      <c r="S247" s="17"/>
      <c r="T247" s="17"/>
      <c r="U247" s="17"/>
      <c r="V247" s="17"/>
      <c r="W247" s="17"/>
      <c r="X247" s="17"/>
      <c r="Y247" s="17"/>
      <c r="Z247" s="16">
        <f t="shared" si="7"/>
        <v>86</v>
      </c>
      <c r="AA247" s="14">
        <v>74.25</v>
      </c>
      <c r="AB247" s="15">
        <f t="shared" si="8"/>
        <v>6385.5</v>
      </c>
    </row>
    <row r="248" spans="2:28" ht="102.75" customHeight="1" x14ac:dyDescent="0.25">
      <c r="B248" s="36">
        <v>6</v>
      </c>
      <c r="C248" s="3"/>
      <c r="D248" s="3" t="s">
        <v>416</v>
      </c>
      <c r="E248" s="4" t="s">
        <v>486</v>
      </c>
      <c r="F248" s="6" t="s">
        <v>492</v>
      </c>
      <c r="G248" s="7" t="s">
        <v>408</v>
      </c>
      <c r="H248" s="35" t="s">
        <v>473</v>
      </c>
      <c r="I248" s="17">
        <v>61</v>
      </c>
      <c r="J248" s="17">
        <v>6</v>
      </c>
      <c r="K248" s="17">
        <v>1</v>
      </c>
      <c r="L248" s="17"/>
      <c r="M248" s="17">
        <v>1</v>
      </c>
      <c r="N248" s="17">
        <v>3</v>
      </c>
      <c r="O248" s="17">
        <v>3</v>
      </c>
      <c r="P248" s="17">
        <v>3</v>
      </c>
      <c r="Q248" s="17"/>
      <c r="R248" s="17"/>
      <c r="S248" s="17"/>
      <c r="T248" s="17"/>
      <c r="U248" s="17"/>
      <c r="V248" s="17"/>
      <c r="W248" s="17"/>
      <c r="X248" s="17"/>
      <c r="Y248" s="17"/>
      <c r="Z248" s="16">
        <f t="shared" si="7"/>
        <v>78</v>
      </c>
      <c r="AA248" s="14">
        <v>74.25</v>
      </c>
      <c r="AB248" s="15">
        <f t="shared" si="8"/>
        <v>5791.5</v>
      </c>
    </row>
    <row r="249" spans="2:28" ht="102.75" customHeight="1" x14ac:dyDescent="0.25">
      <c r="B249" s="36">
        <v>7</v>
      </c>
      <c r="C249" s="3"/>
      <c r="D249" s="3" t="s">
        <v>417</v>
      </c>
      <c r="E249" s="4" t="s">
        <v>486</v>
      </c>
      <c r="F249" s="6" t="s">
        <v>492</v>
      </c>
      <c r="G249" s="7" t="s">
        <v>418</v>
      </c>
      <c r="H249" s="35" t="s">
        <v>473</v>
      </c>
      <c r="I249" s="17">
        <v>16</v>
      </c>
      <c r="J249" s="17">
        <v>15</v>
      </c>
      <c r="K249" s="17">
        <v>6</v>
      </c>
      <c r="L249" s="17">
        <v>6</v>
      </c>
      <c r="M249" s="17">
        <v>5</v>
      </c>
      <c r="N249" s="17">
        <v>3</v>
      </c>
      <c r="O249" s="17">
        <v>2</v>
      </c>
      <c r="P249" s="17"/>
      <c r="Q249" s="17">
        <v>4</v>
      </c>
      <c r="R249" s="17">
        <v>2</v>
      </c>
      <c r="S249" s="17"/>
      <c r="T249" s="17"/>
      <c r="U249" s="17"/>
      <c r="V249" s="17"/>
      <c r="W249" s="17">
        <v>2</v>
      </c>
      <c r="X249" s="17"/>
      <c r="Y249" s="17"/>
      <c r="Z249" s="16">
        <f t="shared" si="7"/>
        <v>61</v>
      </c>
      <c r="AA249" s="14">
        <v>104.25</v>
      </c>
      <c r="AB249" s="15">
        <f t="shared" si="8"/>
        <v>6359.25</v>
      </c>
    </row>
    <row r="250" spans="2:28" ht="102.75" customHeight="1" x14ac:dyDescent="0.25">
      <c r="B250" s="36">
        <v>8</v>
      </c>
      <c r="C250" s="3"/>
      <c r="D250" s="3" t="s">
        <v>419</v>
      </c>
      <c r="E250" s="4" t="s">
        <v>486</v>
      </c>
      <c r="F250" s="6" t="s">
        <v>492</v>
      </c>
      <c r="G250" s="7" t="s">
        <v>420</v>
      </c>
      <c r="H250" s="35" t="s">
        <v>473</v>
      </c>
      <c r="I250" s="17">
        <v>13</v>
      </c>
      <c r="J250" s="17">
        <v>12</v>
      </c>
      <c r="K250" s="17">
        <v>5</v>
      </c>
      <c r="L250" s="17">
        <v>5</v>
      </c>
      <c r="M250" s="17">
        <v>3</v>
      </c>
      <c r="N250" s="17">
        <v>5</v>
      </c>
      <c r="O250" s="17">
        <v>10</v>
      </c>
      <c r="P250" s="17">
        <v>1</v>
      </c>
      <c r="Q250" s="17"/>
      <c r="R250" s="17"/>
      <c r="S250" s="17"/>
      <c r="T250" s="17"/>
      <c r="U250" s="17"/>
      <c r="V250" s="17"/>
      <c r="W250" s="17"/>
      <c r="X250" s="17"/>
      <c r="Y250" s="17"/>
      <c r="Z250" s="16">
        <f t="shared" si="7"/>
        <v>54</v>
      </c>
      <c r="AA250" s="14">
        <v>96.75</v>
      </c>
      <c r="AB250" s="15">
        <f t="shared" si="8"/>
        <v>5224.5</v>
      </c>
    </row>
    <row r="251" spans="2:28" ht="102.75" customHeight="1" x14ac:dyDescent="0.25">
      <c r="B251" s="36">
        <v>9</v>
      </c>
      <c r="C251" s="3"/>
      <c r="D251" s="3" t="s">
        <v>421</v>
      </c>
      <c r="E251" s="4" t="s">
        <v>486</v>
      </c>
      <c r="F251" s="6" t="s">
        <v>492</v>
      </c>
      <c r="G251" s="7" t="s">
        <v>422</v>
      </c>
      <c r="H251" s="35" t="s">
        <v>473</v>
      </c>
      <c r="I251" s="17">
        <v>10</v>
      </c>
      <c r="J251" s="17">
        <v>11</v>
      </c>
      <c r="K251" s="17">
        <v>8</v>
      </c>
      <c r="L251" s="17">
        <v>6</v>
      </c>
      <c r="M251" s="17">
        <v>6</v>
      </c>
      <c r="N251" s="17">
        <v>5</v>
      </c>
      <c r="O251" s="17">
        <v>3</v>
      </c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6">
        <f t="shared" si="7"/>
        <v>49</v>
      </c>
      <c r="AA251" s="14">
        <v>81.75</v>
      </c>
      <c r="AB251" s="15">
        <f t="shared" si="8"/>
        <v>4005.75</v>
      </c>
    </row>
    <row r="252" spans="2:28" ht="102.75" customHeight="1" x14ac:dyDescent="0.25">
      <c r="B252" s="36">
        <v>10</v>
      </c>
      <c r="C252" s="3"/>
      <c r="D252" s="3" t="s">
        <v>423</v>
      </c>
      <c r="E252" s="4" t="s">
        <v>486</v>
      </c>
      <c r="F252" s="6" t="s">
        <v>492</v>
      </c>
      <c r="G252" s="7" t="s">
        <v>424</v>
      </c>
      <c r="H252" s="35" t="s">
        <v>473</v>
      </c>
      <c r="I252" s="17">
        <v>3</v>
      </c>
      <c r="J252" s="17">
        <v>3</v>
      </c>
      <c r="K252" s="17">
        <v>3</v>
      </c>
      <c r="L252" s="17">
        <v>3</v>
      </c>
      <c r="M252" s="17">
        <v>5</v>
      </c>
      <c r="N252" s="17">
        <v>3</v>
      </c>
      <c r="O252" s="17">
        <v>4</v>
      </c>
      <c r="P252" s="17">
        <v>6</v>
      </c>
      <c r="Q252" s="17">
        <v>2</v>
      </c>
      <c r="R252" s="17">
        <v>2</v>
      </c>
      <c r="S252" s="17">
        <v>3</v>
      </c>
      <c r="T252" s="17">
        <v>4</v>
      </c>
      <c r="U252" s="17">
        <v>4</v>
      </c>
      <c r="V252" s="17"/>
      <c r="W252" s="17"/>
      <c r="X252" s="17"/>
      <c r="Y252" s="17"/>
      <c r="Z252" s="16">
        <f t="shared" si="7"/>
        <v>45</v>
      </c>
      <c r="AA252" s="14">
        <v>81.75</v>
      </c>
      <c r="AB252" s="15">
        <f t="shared" si="8"/>
        <v>3678.75</v>
      </c>
    </row>
    <row r="253" spans="2:28" ht="102.75" customHeight="1" x14ac:dyDescent="0.25">
      <c r="B253" s="36">
        <v>11</v>
      </c>
      <c r="C253" s="3"/>
      <c r="D253" s="3" t="s">
        <v>425</v>
      </c>
      <c r="E253" s="4" t="s">
        <v>486</v>
      </c>
      <c r="F253" s="6" t="s">
        <v>492</v>
      </c>
      <c r="G253" s="7" t="s">
        <v>426</v>
      </c>
      <c r="H253" s="35" t="s">
        <v>473</v>
      </c>
      <c r="I253" s="17">
        <v>26</v>
      </c>
      <c r="J253" s="17">
        <v>7</v>
      </c>
      <c r="K253" s="17">
        <v>1</v>
      </c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6">
        <f t="shared" si="7"/>
        <v>34</v>
      </c>
      <c r="AA253" s="14">
        <v>51.75</v>
      </c>
      <c r="AB253" s="15">
        <f t="shared" si="8"/>
        <v>1759.5</v>
      </c>
    </row>
    <row r="254" spans="2:28" ht="102.75" customHeight="1" x14ac:dyDescent="0.25">
      <c r="B254" s="36">
        <v>12</v>
      </c>
      <c r="C254" s="3"/>
      <c r="D254" s="3" t="s">
        <v>427</v>
      </c>
      <c r="E254" s="4" t="s">
        <v>486</v>
      </c>
      <c r="F254" s="6" t="s">
        <v>492</v>
      </c>
      <c r="G254" s="7" t="s">
        <v>428</v>
      </c>
      <c r="H254" s="35" t="s">
        <v>473</v>
      </c>
      <c r="I254" s="17">
        <v>10</v>
      </c>
      <c r="J254" s="17">
        <v>5</v>
      </c>
      <c r="K254" s="17">
        <v>3</v>
      </c>
      <c r="L254" s="17">
        <v>1</v>
      </c>
      <c r="M254" s="17"/>
      <c r="N254" s="17">
        <v>1</v>
      </c>
      <c r="O254" s="17"/>
      <c r="P254" s="17">
        <v>2</v>
      </c>
      <c r="Q254" s="17"/>
      <c r="R254" s="17">
        <v>1</v>
      </c>
      <c r="S254" s="17">
        <v>2</v>
      </c>
      <c r="T254" s="17"/>
      <c r="U254" s="17"/>
      <c r="V254" s="17"/>
      <c r="W254" s="17"/>
      <c r="X254" s="17"/>
      <c r="Y254" s="17"/>
      <c r="Z254" s="16">
        <f t="shared" si="7"/>
        <v>25</v>
      </c>
      <c r="AA254" s="14">
        <v>111.75</v>
      </c>
      <c r="AB254" s="15">
        <f t="shared" si="8"/>
        <v>2793.75</v>
      </c>
    </row>
    <row r="255" spans="2:28" ht="102.75" customHeight="1" x14ac:dyDescent="0.25">
      <c r="B255" s="36">
        <v>13</v>
      </c>
      <c r="C255" s="3"/>
      <c r="D255" s="3" t="s">
        <v>429</v>
      </c>
      <c r="E255" s="4" t="s">
        <v>486</v>
      </c>
      <c r="F255" s="6" t="s">
        <v>492</v>
      </c>
      <c r="G255" s="7" t="s">
        <v>430</v>
      </c>
      <c r="H255" s="35" t="s">
        <v>473</v>
      </c>
      <c r="I255" s="17"/>
      <c r="J255" s="17"/>
      <c r="K255" s="17"/>
      <c r="L255" s="17"/>
      <c r="M255" s="17"/>
      <c r="N255" s="17"/>
      <c r="O255" s="17">
        <v>6</v>
      </c>
      <c r="P255" s="17">
        <v>3</v>
      </c>
      <c r="Q255" s="17">
        <v>4</v>
      </c>
      <c r="R255" s="17">
        <v>3</v>
      </c>
      <c r="S255" s="17">
        <v>2</v>
      </c>
      <c r="T255" s="17">
        <v>3</v>
      </c>
      <c r="U255" s="17"/>
      <c r="V255" s="17"/>
      <c r="W255" s="17"/>
      <c r="X255" s="17"/>
      <c r="Y255" s="17"/>
      <c r="Z255" s="16">
        <f t="shared" si="7"/>
        <v>21</v>
      </c>
      <c r="AA255" s="14">
        <v>145.5</v>
      </c>
      <c r="AB255" s="15">
        <f t="shared" si="8"/>
        <v>3055.5</v>
      </c>
    </row>
    <row r="256" spans="2:28" ht="102.75" customHeight="1" x14ac:dyDescent="0.25">
      <c r="B256" s="36">
        <v>14</v>
      </c>
      <c r="C256" s="3"/>
      <c r="D256" s="3" t="s">
        <v>431</v>
      </c>
      <c r="E256" s="4" t="s">
        <v>486</v>
      </c>
      <c r="F256" s="6" t="s">
        <v>492</v>
      </c>
      <c r="G256" s="7" t="s">
        <v>432</v>
      </c>
      <c r="H256" s="35" t="s">
        <v>473</v>
      </c>
      <c r="I256" s="17">
        <v>18</v>
      </c>
      <c r="J256" s="17">
        <v>2</v>
      </c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6">
        <f t="shared" si="7"/>
        <v>20</v>
      </c>
      <c r="AA256" s="14">
        <v>89.25</v>
      </c>
      <c r="AB256" s="15">
        <f t="shared" si="8"/>
        <v>1785</v>
      </c>
    </row>
    <row r="257" spans="2:28" ht="102.75" customHeight="1" x14ac:dyDescent="0.25">
      <c r="B257" s="36">
        <v>15</v>
      </c>
      <c r="C257" s="3"/>
      <c r="D257" s="3" t="s">
        <v>433</v>
      </c>
      <c r="E257" s="4" t="s">
        <v>486</v>
      </c>
      <c r="F257" s="6" t="s">
        <v>492</v>
      </c>
      <c r="G257" s="7" t="s">
        <v>434</v>
      </c>
      <c r="H257" s="35" t="s">
        <v>473</v>
      </c>
      <c r="I257" s="17"/>
      <c r="J257" s="17"/>
      <c r="K257" s="17"/>
      <c r="L257" s="17"/>
      <c r="M257" s="17"/>
      <c r="N257" s="17"/>
      <c r="O257" s="17">
        <v>4</v>
      </c>
      <c r="P257" s="17"/>
      <c r="Q257" s="17">
        <v>2</v>
      </c>
      <c r="R257" s="17">
        <v>5</v>
      </c>
      <c r="S257" s="17">
        <v>5</v>
      </c>
      <c r="T257" s="17">
        <v>1</v>
      </c>
      <c r="U257" s="17">
        <v>1</v>
      </c>
      <c r="V257" s="17"/>
      <c r="W257" s="17"/>
      <c r="X257" s="17"/>
      <c r="Y257" s="17"/>
      <c r="Z257" s="16">
        <f t="shared" si="7"/>
        <v>18</v>
      </c>
      <c r="AA257" s="14">
        <v>74.25</v>
      </c>
      <c r="AB257" s="15">
        <f t="shared" si="8"/>
        <v>1336.5</v>
      </c>
    </row>
    <row r="258" spans="2:28" ht="102.75" customHeight="1" x14ac:dyDescent="0.25">
      <c r="B258" s="36">
        <v>16</v>
      </c>
      <c r="C258" s="3"/>
      <c r="D258" s="3" t="s">
        <v>435</v>
      </c>
      <c r="E258" s="4" t="s">
        <v>486</v>
      </c>
      <c r="F258" s="6" t="s">
        <v>492</v>
      </c>
      <c r="G258" s="7" t="s">
        <v>426</v>
      </c>
      <c r="H258" s="35" t="s">
        <v>473</v>
      </c>
      <c r="I258" s="17">
        <v>10</v>
      </c>
      <c r="J258" s="17">
        <v>4</v>
      </c>
      <c r="K258" s="17">
        <v>1</v>
      </c>
      <c r="L258" s="17"/>
      <c r="M258" s="17">
        <v>1</v>
      </c>
      <c r="N258" s="17"/>
      <c r="O258" s="17"/>
      <c r="P258" s="17"/>
      <c r="Q258" s="17"/>
      <c r="R258" s="17"/>
      <c r="S258" s="17">
        <v>2</v>
      </c>
      <c r="T258" s="17"/>
      <c r="U258" s="17"/>
      <c r="V258" s="17"/>
      <c r="W258" s="17"/>
      <c r="X258" s="17"/>
      <c r="Y258" s="17"/>
      <c r="Z258" s="16">
        <f t="shared" si="7"/>
        <v>18</v>
      </c>
      <c r="AA258" s="14">
        <v>51.75</v>
      </c>
      <c r="AB258" s="15">
        <f t="shared" si="8"/>
        <v>931.5</v>
      </c>
    </row>
    <row r="259" spans="2:28" ht="102.75" customHeight="1" x14ac:dyDescent="0.25">
      <c r="B259" s="36">
        <v>17</v>
      </c>
      <c r="C259" s="3"/>
      <c r="D259" s="3" t="s">
        <v>436</v>
      </c>
      <c r="E259" s="4" t="s">
        <v>486</v>
      </c>
      <c r="F259" s="6" t="s">
        <v>492</v>
      </c>
      <c r="G259" s="7" t="s">
        <v>437</v>
      </c>
      <c r="H259" s="35" t="s">
        <v>473</v>
      </c>
      <c r="I259" s="17">
        <v>6</v>
      </c>
      <c r="J259" s="17">
        <v>2</v>
      </c>
      <c r="K259" s="17">
        <v>1</v>
      </c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6">
        <f t="shared" si="7"/>
        <v>9</v>
      </c>
      <c r="AA259" s="14">
        <v>104.25</v>
      </c>
      <c r="AB259" s="15">
        <f t="shared" si="8"/>
        <v>938.25</v>
      </c>
    </row>
    <row r="260" spans="2:28" ht="102.75" customHeight="1" x14ac:dyDescent="0.25">
      <c r="B260" s="36">
        <v>18</v>
      </c>
      <c r="C260" s="3"/>
      <c r="D260" s="3" t="s">
        <v>438</v>
      </c>
      <c r="E260" s="4" t="s">
        <v>486</v>
      </c>
      <c r="F260" s="6" t="s">
        <v>492</v>
      </c>
      <c r="G260" s="7" t="s">
        <v>439</v>
      </c>
      <c r="H260" s="35" t="s">
        <v>473</v>
      </c>
      <c r="I260" s="17">
        <v>2</v>
      </c>
      <c r="J260" s="17">
        <v>3</v>
      </c>
      <c r="K260" s="17">
        <v>2</v>
      </c>
      <c r="L260" s="17"/>
      <c r="M260" s="17"/>
      <c r="N260" s="17">
        <v>2</v>
      </c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6">
        <f t="shared" si="7"/>
        <v>9</v>
      </c>
      <c r="AA260" s="14">
        <v>104.25</v>
      </c>
      <c r="AB260" s="15">
        <f t="shared" si="8"/>
        <v>938.25</v>
      </c>
    </row>
    <row r="261" spans="2:28" ht="102.75" customHeight="1" x14ac:dyDescent="0.25">
      <c r="B261" s="36">
        <v>19</v>
      </c>
      <c r="C261" s="3"/>
      <c r="D261" s="3" t="s">
        <v>440</v>
      </c>
      <c r="E261" s="4" t="s">
        <v>486</v>
      </c>
      <c r="F261" s="6" t="s">
        <v>492</v>
      </c>
      <c r="G261" s="7" t="s">
        <v>441</v>
      </c>
      <c r="H261" s="35" t="s">
        <v>473</v>
      </c>
      <c r="I261" s="17"/>
      <c r="J261" s="17"/>
      <c r="K261" s="17"/>
      <c r="L261" s="17"/>
      <c r="M261" s="17"/>
      <c r="N261" s="17"/>
      <c r="O261" s="17">
        <v>3</v>
      </c>
      <c r="P261" s="17">
        <v>1</v>
      </c>
      <c r="Q261" s="17">
        <v>3</v>
      </c>
      <c r="R261" s="17">
        <v>1</v>
      </c>
      <c r="S261" s="17"/>
      <c r="T261" s="17"/>
      <c r="U261" s="17"/>
      <c r="V261" s="17"/>
      <c r="W261" s="17"/>
      <c r="X261" s="17"/>
      <c r="Y261" s="17"/>
      <c r="Z261" s="16">
        <f t="shared" si="7"/>
        <v>8</v>
      </c>
      <c r="AA261" s="14">
        <v>201.75</v>
      </c>
      <c r="AB261" s="15">
        <f t="shared" si="8"/>
        <v>1614</v>
      </c>
    </row>
    <row r="262" spans="2:28" ht="102.75" customHeight="1" x14ac:dyDescent="0.25">
      <c r="B262" s="36">
        <v>20</v>
      </c>
      <c r="C262" s="3"/>
      <c r="D262" s="3" t="s">
        <v>442</v>
      </c>
      <c r="E262" s="4" t="s">
        <v>486</v>
      </c>
      <c r="F262" s="6" t="s">
        <v>492</v>
      </c>
      <c r="G262" s="7" t="s">
        <v>443</v>
      </c>
      <c r="H262" s="35" t="s">
        <v>473</v>
      </c>
      <c r="I262" s="17"/>
      <c r="J262" s="17"/>
      <c r="K262" s="17">
        <v>3</v>
      </c>
      <c r="L262" s="17"/>
      <c r="M262" s="17">
        <v>3</v>
      </c>
      <c r="N262" s="17"/>
      <c r="O262" s="17">
        <v>2</v>
      </c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6">
        <f t="shared" si="7"/>
        <v>8</v>
      </c>
      <c r="AA262" s="14">
        <v>81.75</v>
      </c>
      <c r="AB262" s="15">
        <f t="shared" si="8"/>
        <v>654</v>
      </c>
    </row>
    <row r="263" spans="2:28" ht="102.75" customHeight="1" x14ac:dyDescent="0.25">
      <c r="B263" s="36">
        <v>21</v>
      </c>
      <c r="C263" s="3"/>
      <c r="D263" s="3" t="s">
        <v>444</v>
      </c>
      <c r="E263" s="4" t="s">
        <v>486</v>
      </c>
      <c r="F263" s="6" t="s">
        <v>492</v>
      </c>
      <c r="G263" s="7" t="s">
        <v>445</v>
      </c>
      <c r="H263" s="35" t="s">
        <v>473</v>
      </c>
      <c r="I263" s="17">
        <v>3</v>
      </c>
      <c r="J263" s="17">
        <v>2</v>
      </c>
      <c r="K263" s="17">
        <v>1</v>
      </c>
      <c r="L263" s="17">
        <v>1</v>
      </c>
      <c r="M263" s="17"/>
      <c r="N263" s="17">
        <v>1</v>
      </c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6">
        <f t="shared" ref="Z263:Z276" si="9">SUM(I263:Y263)</f>
        <v>8</v>
      </c>
      <c r="AA263" s="14">
        <v>111.75</v>
      </c>
      <c r="AB263" s="15">
        <f t="shared" ref="AB263:AB276" si="10">AA263*Z263</f>
        <v>894</v>
      </c>
    </row>
    <row r="264" spans="2:28" ht="102.75" customHeight="1" x14ac:dyDescent="0.25">
      <c r="B264" s="36">
        <v>22</v>
      </c>
      <c r="C264" s="3"/>
      <c r="D264" s="3" t="s">
        <v>446</v>
      </c>
      <c r="E264" s="4" t="s">
        <v>486</v>
      </c>
      <c r="F264" s="6" t="s">
        <v>492</v>
      </c>
      <c r="G264" s="7" t="s">
        <v>447</v>
      </c>
      <c r="H264" s="35" t="s">
        <v>473</v>
      </c>
      <c r="I264" s="17">
        <v>2</v>
      </c>
      <c r="J264" s="17">
        <v>3</v>
      </c>
      <c r="K264" s="17">
        <v>2</v>
      </c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6">
        <f t="shared" si="9"/>
        <v>7</v>
      </c>
      <c r="AA264" s="14">
        <v>89.25</v>
      </c>
      <c r="AB264" s="15">
        <f t="shared" si="10"/>
        <v>624.75</v>
      </c>
    </row>
    <row r="265" spans="2:28" ht="102.75" customHeight="1" x14ac:dyDescent="0.25">
      <c r="B265" s="36">
        <v>23</v>
      </c>
      <c r="C265" s="3"/>
      <c r="D265" s="3" t="s">
        <v>448</v>
      </c>
      <c r="E265" s="4" t="s">
        <v>486</v>
      </c>
      <c r="F265" s="6" t="s">
        <v>492</v>
      </c>
      <c r="G265" s="7" t="s">
        <v>449</v>
      </c>
      <c r="H265" s="35" t="s">
        <v>473</v>
      </c>
      <c r="I265" s="17">
        <v>2</v>
      </c>
      <c r="J265" s="17"/>
      <c r="K265" s="17">
        <v>1</v>
      </c>
      <c r="L265" s="17"/>
      <c r="M265" s="17">
        <v>2</v>
      </c>
      <c r="N265" s="17"/>
      <c r="O265" s="17">
        <v>1</v>
      </c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6">
        <f t="shared" si="9"/>
        <v>6</v>
      </c>
      <c r="AA265" s="14">
        <v>134.25</v>
      </c>
      <c r="AB265" s="15">
        <f t="shared" si="10"/>
        <v>805.5</v>
      </c>
    </row>
    <row r="266" spans="2:28" ht="102.75" customHeight="1" x14ac:dyDescent="0.25">
      <c r="B266" s="36">
        <v>24</v>
      </c>
      <c r="C266" s="3"/>
      <c r="D266" s="3" t="s">
        <v>450</v>
      </c>
      <c r="E266" s="4" t="s">
        <v>486</v>
      </c>
      <c r="F266" s="6" t="s">
        <v>492</v>
      </c>
      <c r="G266" s="7" t="s">
        <v>451</v>
      </c>
      <c r="H266" s="35" t="s">
        <v>473</v>
      </c>
      <c r="I266" s="17">
        <v>3</v>
      </c>
      <c r="J266" s="17"/>
      <c r="K266" s="17"/>
      <c r="L266" s="17">
        <v>1</v>
      </c>
      <c r="M266" s="17"/>
      <c r="N266" s="17">
        <v>1</v>
      </c>
      <c r="O266" s="17"/>
      <c r="P266" s="17"/>
      <c r="Q266" s="17"/>
      <c r="R266" s="17"/>
      <c r="S266" s="17">
        <v>1</v>
      </c>
      <c r="T266" s="17"/>
      <c r="U266" s="17"/>
      <c r="V266" s="17"/>
      <c r="W266" s="17"/>
      <c r="X266" s="17"/>
      <c r="Y266" s="17"/>
      <c r="Z266" s="16">
        <f t="shared" si="9"/>
        <v>6</v>
      </c>
      <c r="AA266" s="14">
        <v>96.75</v>
      </c>
      <c r="AB266" s="15">
        <f t="shared" si="10"/>
        <v>580.5</v>
      </c>
    </row>
    <row r="267" spans="2:28" ht="102.75" customHeight="1" x14ac:dyDescent="0.25">
      <c r="B267" s="36">
        <v>25</v>
      </c>
      <c r="C267" s="3"/>
      <c r="D267" s="3" t="s">
        <v>452</v>
      </c>
      <c r="E267" s="4" t="s">
        <v>486</v>
      </c>
      <c r="F267" s="6" t="s">
        <v>492</v>
      </c>
      <c r="G267" s="7" t="s">
        <v>453</v>
      </c>
      <c r="H267" s="35" t="s">
        <v>473</v>
      </c>
      <c r="I267" s="17">
        <v>3</v>
      </c>
      <c r="J267" s="17"/>
      <c r="K267" s="17"/>
      <c r="L267" s="17"/>
      <c r="M267" s="17"/>
      <c r="N267" s="17"/>
      <c r="O267" s="17"/>
      <c r="P267" s="17"/>
      <c r="Q267" s="17">
        <v>1</v>
      </c>
      <c r="R267" s="17"/>
      <c r="S267" s="17"/>
      <c r="T267" s="17"/>
      <c r="U267" s="17">
        <v>1</v>
      </c>
      <c r="V267" s="17"/>
      <c r="W267" s="17"/>
      <c r="X267" s="17"/>
      <c r="Y267" s="17"/>
      <c r="Z267" s="16">
        <f t="shared" si="9"/>
        <v>5</v>
      </c>
      <c r="AA267" s="14">
        <v>59.25</v>
      </c>
      <c r="AB267" s="15">
        <f t="shared" si="10"/>
        <v>296.25</v>
      </c>
    </row>
    <row r="268" spans="2:28" ht="102.75" customHeight="1" x14ac:dyDescent="0.25">
      <c r="B268" s="36">
        <v>26</v>
      </c>
      <c r="C268" s="3"/>
      <c r="D268" s="3" t="s">
        <v>454</v>
      </c>
      <c r="E268" s="4" t="s">
        <v>486</v>
      </c>
      <c r="F268" s="6" t="s">
        <v>492</v>
      </c>
      <c r="G268" s="7" t="s">
        <v>455</v>
      </c>
      <c r="H268" s="35" t="s">
        <v>473</v>
      </c>
      <c r="I268" s="17">
        <v>2</v>
      </c>
      <c r="J268" s="17">
        <v>1</v>
      </c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>
        <v>1</v>
      </c>
      <c r="Y268" s="17">
        <v>1</v>
      </c>
      <c r="Z268" s="16">
        <f t="shared" si="9"/>
        <v>5</v>
      </c>
      <c r="AA268" s="14">
        <v>111.75</v>
      </c>
      <c r="AB268" s="15">
        <f t="shared" si="10"/>
        <v>558.75</v>
      </c>
    </row>
    <row r="269" spans="2:28" ht="102.75" customHeight="1" x14ac:dyDescent="0.25">
      <c r="B269" s="36">
        <v>27</v>
      </c>
      <c r="C269" s="3"/>
      <c r="D269" s="3" t="s">
        <v>456</v>
      </c>
      <c r="E269" s="4" t="s">
        <v>486</v>
      </c>
      <c r="F269" s="6" t="s">
        <v>492</v>
      </c>
      <c r="G269" s="7" t="s">
        <v>457</v>
      </c>
      <c r="H269" s="35" t="s">
        <v>473</v>
      </c>
      <c r="I269" s="17"/>
      <c r="J269" s="17">
        <v>3</v>
      </c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6">
        <f t="shared" si="9"/>
        <v>3</v>
      </c>
      <c r="AA269" s="14">
        <v>104.25</v>
      </c>
      <c r="AB269" s="15">
        <f t="shared" si="10"/>
        <v>312.75</v>
      </c>
    </row>
    <row r="270" spans="2:28" ht="102.75" customHeight="1" x14ac:dyDescent="0.25">
      <c r="B270" s="36">
        <v>28</v>
      </c>
      <c r="C270" s="3"/>
      <c r="D270" s="3" t="s">
        <v>458</v>
      </c>
      <c r="E270" s="4" t="s">
        <v>486</v>
      </c>
      <c r="F270" s="6" t="s">
        <v>492</v>
      </c>
      <c r="G270" s="7" t="s">
        <v>437</v>
      </c>
      <c r="H270" s="35" t="s">
        <v>473</v>
      </c>
      <c r="I270" s="17">
        <v>2</v>
      </c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6">
        <f t="shared" si="9"/>
        <v>2</v>
      </c>
      <c r="AA270" s="14">
        <v>104.25</v>
      </c>
      <c r="AB270" s="15">
        <f t="shared" si="10"/>
        <v>208.5</v>
      </c>
    </row>
    <row r="271" spans="2:28" ht="102.75" customHeight="1" x14ac:dyDescent="0.25">
      <c r="B271" s="36">
        <v>29</v>
      </c>
      <c r="C271" s="3"/>
      <c r="D271" s="3" t="s">
        <v>459</v>
      </c>
      <c r="E271" s="4" t="s">
        <v>486</v>
      </c>
      <c r="F271" s="6" t="s">
        <v>492</v>
      </c>
      <c r="G271" s="7" t="s">
        <v>453</v>
      </c>
      <c r="H271" s="35" t="s">
        <v>473</v>
      </c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>
        <v>2</v>
      </c>
      <c r="V271" s="17"/>
      <c r="W271" s="17"/>
      <c r="X271" s="17"/>
      <c r="Y271" s="17"/>
      <c r="Z271" s="16">
        <f t="shared" si="9"/>
        <v>2</v>
      </c>
      <c r="AA271" s="14">
        <v>59.25</v>
      </c>
      <c r="AB271" s="15">
        <f t="shared" si="10"/>
        <v>118.5</v>
      </c>
    </row>
    <row r="272" spans="2:28" ht="102.75" customHeight="1" x14ac:dyDescent="0.25">
      <c r="B272" s="36">
        <v>30</v>
      </c>
      <c r="C272" s="3"/>
      <c r="D272" s="3" t="s">
        <v>460</v>
      </c>
      <c r="E272" s="4" t="s">
        <v>486</v>
      </c>
      <c r="F272" s="6" t="s">
        <v>492</v>
      </c>
      <c r="G272" s="7" t="s">
        <v>461</v>
      </c>
      <c r="H272" s="35" t="s">
        <v>473</v>
      </c>
      <c r="I272" s="17">
        <v>1</v>
      </c>
      <c r="J272" s="17">
        <v>1</v>
      </c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6">
        <f t="shared" si="9"/>
        <v>2</v>
      </c>
      <c r="AA272" s="14">
        <v>89.25</v>
      </c>
      <c r="AB272" s="15">
        <f t="shared" si="10"/>
        <v>178.5</v>
      </c>
    </row>
    <row r="273" spans="2:28" ht="102.75" customHeight="1" x14ac:dyDescent="0.25">
      <c r="B273" s="36">
        <v>31</v>
      </c>
      <c r="C273" s="3"/>
      <c r="D273" s="3" t="s">
        <v>462</v>
      </c>
      <c r="E273" s="4" t="s">
        <v>486</v>
      </c>
      <c r="F273" s="6" t="s">
        <v>492</v>
      </c>
      <c r="G273" s="7" t="s">
        <v>463</v>
      </c>
      <c r="H273" s="35" t="s">
        <v>473</v>
      </c>
      <c r="I273" s="17">
        <v>2</v>
      </c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6">
        <f t="shared" si="9"/>
        <v>2</v>
      </c>
      <c r="AA273" s="14">
        <v>55.5</v>
      </c>
      <c r="AB273" s="15">
        <f t="shared" si="10"/>
        <v>111</v>
      </c>
    </row>
    <row r="274" spans="2:28" ht="102.75" customHeight="1" x14ac:dyDescent="0.25">
      <c r="B274" s="36">
        <v>32</v>
      </c>
      <c r="C274" s="3"/>
      <c r="D274" s="3" t="s">
        <v>464</v>
      </c>
      <c r="E274" s="4" t="s">
        <v>486</v>
      </c>
      <c r="F274" s="6" t="s">
        <v>492</v>
      </c>
      <c r="G274" s="7" t="s">
        <v>465</v>
      </c>
      <c r="H274" s="35" t="s">
        <v>473</v>
      </c>
      <c r="I274" s="17"/>
      <c r="J274" s="17"/>
      <c r="K274" s="17"/>
      <c r="L274" s="17"/>
      <c r="M274" s="17"/>
      <c r="N274" s="17"/>
      <c r="O274" s="17"/>
      <c r="P274" s="17"/>
      <c r="Q274" s="17"/>
      <c r="R274" s="17">
        <v>1</v>
      </c>
      <c r="S274" s="17"/>
      <c r="T274" s="17"/>
      <c r="U274" s="17"/>
      <c r="V274" s="17"/>
      <c r="W274" s="17"/>
      <c r="X274" s="17"/>
      <c r="Y274" s="17"/>
      <c r="Z274" s="16">
        <f t="shared" si="9"/>
        <v>1</v>
      </c>
      <c r="AA274" s="14">
        <v>194.25</v>
      </c>
      <c r="AB274" s="15">
        <f t="shared" si="10"/>
        <v>194.25</v>
      </c>
    </row>
    <row r="275" spans="2:28" ht="102.75" customHeight="1" x14ac:dyDescent="0.25">
      <c r="B275" s="36">
        <v>33</v>
      </c>
      <c r="C275" s="3"/>
      <c r="D275" s="3" t="s">
        <v>466</v>
      </c>
      <c r="E275" s="4" t="s">
        <v>486</v>
      </c>
      <c r="F275" s="6" t="s">
        <v>492</v>
      </c>
      <c r="G275" s="7" t="s">
        <v>467</v>
      </c>
      <c r="H275" s="35" t="s">
        <v>473</v>
      </c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>
        <v>1</v>
      </c>
      <c r="U275" s="17"/>
      <c r="V275" s="17"/>
      <c r="W275" s="17"/>
      <c r="X275" s="17"/>
      <c r="Y275" s="17"/>
      <c r="Z275" s="16">
        <f t="shared" si="9"/>
        <v>1</v>
      </c>
      <c r="AA275" s="14">
        <v>81.75</v>
      </c>
      <c r="AB275" s="15">
        <f t="shared" si="10"/>
        <v>81.75</v>
      </c>
    </row>
    <row r="276" spans="2:28" ht="102.75" customHeight="1" x14ac:dyDescent="0.25">
      <c r="B276" s="36">
        <v>34</v>
      </c>
      <c r="C276" s="3"/>
      <c r="D276" s="3" t="s">
        <v>468</v>
      </c>
      <c r="E276" s="4" t="s">
        <v>486</v>
      </c>
      <c r="F276" s="6" t="s">
        <v>492</v>
      </c>
      <c r="G276" s="7" t="s">
        <v>469</v>
      </c>
      <c r="H276" s="35" t="s">
        <v>473</v>
      </c>
      <c r="I276" s="17">
        <v>1</v>
      </c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6">
        <f t="shared" si="9"/>
        <v>1</v>
      </c>
      <c r="AA276" s="14">
        <v>74.25</v>
      </c>
      <c r="AB276" s="15">
        <f t="shared" si="10"/>
        <v>74.25</v>
      </c>
    </row>
  </sheetData>
  <pageMargins left="0.23622047244094491" right="0.23622047244094491" top="0.74803149606299213" bottom="0.74803149606299213" header="0" footer="0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0"/>
  <sheetViews>
    <sheetView workbookViewId="0">
      <selection activeCell="F32" sqref="F32"/>
    </sheetView>
  </sheetViews>
  <sheetFormatPr defaultRowHeight="15" x14ac:dyDescent="0.25"/>
  <cols>
    <col min="1" max="1" width="18.28515625" bestFit="1" customWidth="1"/>
    <col min="2" max="2" width="17.85546875" bestFit="1" customWidth="1"/>
    <col min="3" max="3" width="19.140625" style="44" bestFit="1" customWidth="1"/>
  </cols>
  <sheetData>
    <row r="3" spans="1:3" x14ac:dyDescent="0.25">
      <c r="A3" s="41" t="s">
        <v>488</v>
      </c>
      <c r="B3" t="s">
        <v>490</v>
      </c>
      <c r="C3" s="44" t="s">
        <v>491</v>
      </c>
    </row>
    <row r="4" spans="1:3" x14ac:dyDescent="0.25">
      <c r="A4" s="42" t="s">
        <v>483</v>
      </c>
      <c r="B4" s="43">
        <v>780</v>
      </c>
      <c r="C4" s="44">
        <v>22461.674999999999</v>
      </c>
    </row>
    <row r="5" spans="1:3" x14ac:dyDescent="0.25">
      <c r="A5" s="45" t="s">
        <v>497</v>
      </c>
      <c r="B5" s="43">
        <v>546</v>
      </c>
      <c r="C5" s="44">
        <v>16060.5</v>
      </c>
    </row>
    <row r="6" spans="1:3" x14ac:dyDescent="0.25">
      <c r="A6" s="45" t="s">
        <v>496</v>
      </c>
      <c r="B6" s="43">
        <v>3</v>
      </c>
      <c r="C6" s="44">
        <v>155.25</v>
      </c>
    </row>
    <row r="7" spans="1:3" x14ac:dyDescent="0.25">
      <c r="A7" s="45" t="s">
        <v>495</v>
      </c>
      <c r="B7" s="43">
        <v>2</v>
      </c>
      <c r="C7" s="44">
        <v>28.5</v>
      </c>
    </row>
    <row r="8" spans="1:3" x14ac:dyDescent="0.25">
      <c r="A8" s="45" t="s">
        <v>498</v>
      </c>
      <c r="B8" s="43">
        <v>4</v>
      </c>
      <c r="C8" s="44">
        <v>87</v>
      </c>
    </row>
    <row r="9" spans="1:3" x14ac:dyDescent="0.25">
      <c r="A9" s="45" t="s">
        <v>493</v>
      </c>
      <c r="B9" s="43">
        <v>204</v>
      </c>
      <c r="C9" s="44">
        <v>5974.5</v>
      </c>
    </row>
    <row r="10" spans="1:3" x14ac:dyDescent="0.25">
      <c r="A10" s="45" t="s">
        <v>494</v>
      </c>
      <c r="B10" s="43">
        <v>21</v>
      </c>
      <c r="C10" s="44">
        <v>155.92499999999998</v>
      </c>
    </row>
    <row r="11" spans="1:3" x14ac:dyDescent="0.25">
      <c r="A11" s="42" t="s">
        <v>482</v>
      </c>
      <c r="B11" s="43">
        <v>28335</v>
      </c>
      <c r="C11" s="44">
        <v>2985596.25</v>
      </c>
    </row>
    <row r="12" spans="1:3" x14ac:dyDescent="0.25">
      <c r="A12" s="45" t="s">
        <v>506</v>
      </c>
      <c r="B12" s="43">
        <v>7286</v>
      </c>
      <c r="C12" s="44">
        <v>1109560.5</v>
      </c>
    </row>
    <row r="13" spans="1:3" x14ac:dyDescent="0.25">
      <c r="A13" s="45" t="s">
        <v>503</v>
      </c>
      <c r="B13" s="43">
        <v>43</v>
      </c>
      <c r="C13" s="44">
        <v>4910.25</v>
      </c>
    </row>
    <row r="14" spans="1:3" x14ac:dyDescent="0.25">
      <c r="A14" s="45" t="s">
        <v>505</v>
      </c>
      <c r="B14" s="43">
        <v>3622</v>
      </c>
      <c r="C14" s="44">
        <v>379783.5</v>
      </c>
    </row>
    <row r="15" spans="1:3" x14ac:dyDescent="0.25">
      <c r="A15" s="45" t="s">
        <v>509</v>
      </c>
      <c r="B15" s="43">
        <v>546</v>
      </c>
      <c r="C15" s="44">
        <v>24933</v>
      </c>
    </row>
    <row r="16" spans="1:3" x14ac:dyDescent="0.25">
      <c r="A16" s="45" t="s">
        <v>507</v>
      </c>
      <c r="B16" s="43">
        <v>1374</v>
      </c>
      <c r="C16" s="44">
        <v>283594.5</v>
      </c>
    </row>
    <row r="17" spans="1:3" x14ac:dyDescent="0.25">
      <c r="A17" s="45" t="s">
        <v>508</v>
      </c>
      <c r="B17" s="43">
        <v>31</v>
      </c>
      <c r="C17" s="44">
        <v>2121.75</v>
      </c>
    </row>
    <row r="18" spans="1:3" x14ac:dyDescent="0.25">
      <c r="A18" s="45" t="s">
        <v>501</v>
      </c>
      <c r="B18" s="43">
        <v>24</v>
      </c>
      <c r="C18" s="44">
        <v>1320.75</v>
      </c>
    </row>
    <row r="19" spans="1:3" x14ac:dyDescent="0.25">
      <c r="A19" s="45" t="s">
        <v>510</v>
      </c>
      <c r="B19" s="43">
        <v>177</v>
      </c>
      <c r="C19" s="44">
        <v>7832.25</v>
      </c>
    </row>
    <row r="20" spans="1:3" x14ac:dyDescent="0.25">
      <c r="A20" s="45" t="s">
        <v>500</v>
      </c>
      <c r="B20" s="43">
        <v>10748</v>
      </c>
      <c r="C20" s="44">
        <v>862839</v>
      </c>
    </row>
    <row r="21" spans="1:3" x14ac:dyDescent="0.25">
      <c r="A21" s="45" t="s">
        <v>504</v>
      </c>
      <c r="B21" s="43">
        <v>7</v>
      </c>
      <c r="C21" s="44">
        <v>317.25</v>
      </c>
    </row>
    <row r="22" spans="1:3" x14ac:dyDescent="0.25">
      <c r="A22" s="45" t="s">
        <v>502</v>
      </c>
      <c r="B22" s="43">
        <v>4144</v>
      </c>
      <c r="C22" s="44">
        <v>289714.5</v>
      </c>
    </row>
    <row r="23" spans="1:3" x14ac:dyDescent="0.25">
      <c r="A23" s="45" t="s">
        <v>499</v>
      </c>
      <c r="B23" s="43">
        <v>333</v>
      </c>
      <c r="C23" s="44">
        <v>18669</v>
      </c>
    </row>
    <row r="24" spans="1:3" x14ac:dyDescent="0.25">
      <c r="A24" s="42" t="s">
        <v>484</v>
      </c>
      <c r="B24" s="43">
        <v>327</v>
      </c>
      <c r="C24" s="44">
        <v>13243.5</v>
      </c>
    </row>
    <row r="25" spans="1:3" x14ac:dyDescent="0.25">
      <c r="A25" s="45" t="s">
        <v>503</v>
      </c>
      <c r="B25" s="43">
        <v>327</v>
      </c>
      <c r="C25" s="44">
        <v>13243.5</v>
      </c>
    </row>
    <row r="26" spans="1:3" x14ac:dyDescent="0.25">
      <c r="A26" s="42" t="s">
        <v>486</v>
      </c>
      <c r="B26" s="43">
        <v>1185</v>
      </c>
      <c r="C26" s="44">
        <v>94747.5</v>
      </c>
    </row>
    <row r="27" spans="1:3" x14ac:dyDescent="0.25">
      <c r="A27" s="45" t="s">
        <v>492</v>
      </c>
      <c r="B27" s="43">
        <v>1185</v>
      </c>
      <c r="C27" s="44">
        <v>94747.5</v>
      </c>
    </row>
    <row r="28" spans="1:3" x14ac:dyDescent="0.25">
      <c r="A28" s="42" t="s">
        <v>485</v>
      </c>
      <c r="B28" s="43">
        <v>1</v>
      </c>
      <c r="C28" s="44">
        <v>3.6750000000000003</v>
      </c>
    </row>
    <row r="29" spans="1:3" x14ac:dyDescent="0.25">
      <c r="A29" s="45" t="s">
        <v>494</v>
      </c>
      <c r="B29" s="43">
        <v>1</v>
      </c>
      <c r="C29" s="44">
        <v>3.6750000000000003</v>
      </c>
    </row>
    <row r="30" spans="1:3" x14ac:dyDescent="0.25">
      <c r="A30" s="42" t="s">
        <v>489</v>
      </c>
      <c r="B30" s="43">
        <v>30628</v>
      </c>
      <c r="C30" s="44">
        <v>3116052.5999999996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PUMA</vt:lpstr>
      <vt:lpstr>RECAP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2019-03-05T08:04:30Z</cp:lastPrinted>
  <dcterms:created xsi:type="dcterms:W3CDTF">2018-03-28T02:52:19Z</dcterms:created>
  <dcterms:modified xsi:type="dcterms:W3CDTF">2022-07-28T10:48:10Z</dcterms:modified>
</cp:coreProperties>
</file>